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Доходы.№2 " sheetId="1" r:id="rId1"/>
    <sheet name="Прилож.№3" sheetId="2" r:id="rId2"/>
    <sheet name="Расходы.№4" sheetId="3" r:id="rId3"/>
    <sheet name="Источники.№5" sheetId="4" r:id="rId4"/>
  </sheets>
  <definedNames/>
  <calcPr fullCalcOnLoad="1"/>
</workbook>
</file>

<file path=xl/sharedStrings.xml><?xml version="1.0" encoding="utf-8"?>
<sst xmlns="http://schemas.openxmlformats.org/spreadsheetml/2006/main" count="1073" uniqueCount="318">
  <si>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</si>
  <si>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</si>
  <si>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</si>
  <si>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</si>
  <si>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</si>
  <si>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</si>
  <si>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</si>
  <si>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</si>
  <si>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</si>
  <si>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</si>
  <si>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</si>
  <si>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</si>
  <si>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</si>
  <si>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</si>
  <si>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</si>
  <si>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</si>
  <si>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</si>
  <si>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</si>
  <si>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</si>
  <si>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</si>
  <si>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</si>
  <si>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</si>
  <si>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</si>
  <si>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</si>
  <si>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</si>
  <si>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</si>
  <si>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</si>
  <si>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</si>
  <si>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</si>
  <si>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</si>
  <si>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</si>
  <si>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</si>
  <si>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</si>
  <si>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</si>
  <si>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</si>
  <si>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</si>
  <si>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</si>
  <si>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</si>
  <si>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</si>
  <si>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</si>
  <si>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</si>
  <si>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</si>
  <si>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</si>
  <si>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</si>
  <si>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</si>
  <si>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</si>
  <si>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</si>
  <si>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</si>
  <si>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</si>
  <si>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</si>
  <si>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</si>
  <si>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</si>
  <si>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</si>
  <si>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</si>
  <si>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</si>
  <si>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</si>
  <si>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</si>
  <si>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</si>
  <si>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</si>
  <si>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</si>
  <si>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</si>
  <si>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</si>
  <si>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</si>
  <si>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</si>
  <si>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</si>
  <si>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</si>
  <si>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</si>
  <si>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</si>
  <si>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</si>
  <si>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000 2 02 19999 10 0000 150</t>
  </si>
  <si>
    <t>Прочие дотации бюджетам сельских поселений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</si>
  <si>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</si>
  <si>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</si>
  <si>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</si>
  <si>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</si>
  <si>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</si>
  <si>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</si>
  <si>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Наименование  дохода</t>
  </si>
  <si>
    <t>Приложение №2</t>
  </si>
  <si>
    <t>Процент исполнения к уточненному плану, %</t>
  </si>
  <si>
    <t>Приложение №3</t>
  </si>
  <si>
    <t>Наименование</t>
  </si>
  <si>
    <t>Код прямого получателя</t>
  </si>
  <si>
    <t>Разд.</t>
  </si>
  <si>
    <t>Подраз-дел</t>
  </si>
  <si>
    <t>ЦСР</t>
  </si>
  <si>
    <t>ВР</t>
  </si>
  <si>
    <t>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</si>
  <si>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</si>
  <si>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</si>
  <si>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</si>
  <si>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</si>
  <si>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100</t>
  </si>
  <si>
    <t>120</t>
  </si>
  <si>
    <t>121</t>
  </si>
  <si>
    <t>129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</si>
  <si>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</si>
  <si>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</si>
  <si>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</si>
  <si>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</si>
  <si>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</si>
  <si>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</si>
  <si>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</si>
  <si>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</si>
  <si>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</si>
  <si>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</si>
  <si>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</si>
  <si>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</si>
  <si>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</si>
  <si>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</si>
  <si>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</si>
  <si>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</si>
  <si>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</si>
  <si>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</si>
  <si>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</si>
  <si>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</si>
  <si>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</si>
  <si>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</si>
  <si>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880</t>
  </si>
  <si>
    <t>Резервный фонд</t>
  </si>
  <si>
    <t>11</t>
  </si>
  <si>
    <t xml:space="preserve">Реализация иных мероприятий в рамках непрограммных расходов муниципальных органов </t>
  </si>
  <si>
    <t>7210091030</t>
  </si>
  <si>
    <t>Резервный фонд МО «Большесидоровское сельское поселение»</t>
  </si>
  <si>
    <t>Резервные средства</t>
  </si>
  <si>
    <t>870</t>
  </si>
  <si>
    <t>Другие общегосударственные вопросы</t>
  </si>
  <si>
    <t>13</t>
  </si>
  <si>
    <t>6120061010</t>
  </si>
  <si>
    <t>850</t>
  </si>
  <si>
    <t>Межбюджетные трансферты</t>
  </si>
  <si>
    <t>500</t>
  </si>
  <si>
    <t>Иные межбюджетные трансферты</t>
  </si>
  <si>
    <t>540</t>
  </si>
  <si>
    <t>6800000000</t>
  </si>
  <si>
    <t>6810010020</t>
  </si>
  <si>
    <t>6810010050</t>
  </si>
  <si>
    <t>6810010060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</si>
  <si>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</si>
  <si>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</si>
  <si>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</si>
  <si>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</si>
  <si>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</si>
  <si>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09</t>
  </si>
  <si>
    <t>6210000000</t>
  </si>
  <si>
    <t>6210090020</t>
  </si>
  <si>
    <t>10</t>
  </si>
  <si>
    <t>6220000000</t>
  </si>
  <si>
    <t>6220090030</t>
  </si>
  <si>
    <t>Дорожное хозяйство (дорожные фонды)</t>
  </si>
  <si>
    <t>Целевые программы муниципальных образований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</si>
  <si>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</si>
  <si>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</si>
  <si>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</si>
  <si>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</si>
  <si>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Другие вопросы в области национальной экономики</t>
  </si>
  <si>
    <t>12</t>
  </si>
  <si>
    <t>6310000000</t>
  </si>
  <si>
    <t>6310090040</t>
  </si>
  <si>
    <t>6310090050</t>
  </si>
  <si>
    <t>ЖИЛИЩНО-КОММУНАЛЬНОЕ ХОЗЯЙСТВО</t>
  </si>
  <si>
    <t>05</t>
  </si>
  <si>
    <t>Коммунальное хозяйство</t>
  </si>
  <si>
    <t>6840010040</t>
  </si>
  <si>
    <t>6910040020</t>
  </si>
  <si>
    <t>Благоустройство</t>
  </si>
  <si>
    <t>6440090080</t>
  </si>
  <si>
    <t>6440090090</t>
  </si>
  <si>
    <t xml:space="preserve">КУЛЬТУРА, КИНЕМАТОГРАФИЯ </t>
  </si>
  <si>
    <t>08</t>
  </si>
  <si>
    <t xml:space="preserve"> Культура</t>
  </si>
  <si>
    <t>6500000000</t>
  </si>
  <si>
    <t>6510090090</t>
  </si>
  <si>
    <t>СОЦИАЛЬНАЯ ПОЛИТИКА</t>
  </si>
  <si>
    <t>6610000000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</si>
  <si>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</si>
  <si>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</si>
  <si>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</si>
  <si>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</si>
  <si>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</si>
  <si>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</si>
  <si>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6710000000</t>
  </si>
  <si>
    <t>6710090110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</si>
  <si>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</si>
  <si>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</si>
  <si>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</si>
  <si>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730</t>
  </si>
  <si>
    <t>ВСЕГО РАСХОДОВ</t>
  </si>
  <si>
    <t>Поощрение муниципальной управленческой команды в 2021 году</t>
  </si>
  <si>
    <r>
      <t>.</t>
    </r>
    <r>
      <rPr>
        <sz val="9"/>
        <rFont val="Times New Roman"/>
        <family val="1"/>
      </rPr>
      <t>6100055490</t>
    </r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</si>
  <si>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</si>
  <si>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</si>
  <si>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</si>
  <si>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</si>
  <si>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</si>
  <si>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</si>
  <si>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</si>
  <si>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Закупка энергетических ресурсов</t>
  </si>
  <si>
    <t>247</t>
  </si>
  <si>
    <t>Уплата налогов,сборов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</si>
  <si>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</si>
  <si>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</si>
  <si>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</si>
  <si>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</si>
  <si>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</si>
  <si>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</si>
  <si>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(Другие общегосударственные вопросы)</t>
  </si>
  <si>
    <t>Выполнение других обязательств государства</t>
  </si>
  <si>
    <t>Прочая закупка товаров, работ и услуг (Ритуальные услуги)</t>
  </si>
  <si>
    <t>Расходы на осуществление государственных полномочий в сфере административных правоотношений</t>
  </si>
  <si>
    <t>Программы МО "Большесидоровское сельское поселение"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</si>
  <si>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</si>
  <si>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6810010010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</si>
  <si>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</si>
  <si>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</si>
  <si>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6810010030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</si>
  <si>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</si>
  <si>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МП "Мероприятия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</si>
  <si>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</si>
  <si>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</si>
  <si>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</si>
  <si>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</si>
  <si>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</si>
  <si>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</si>
  <si>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</si>
  <si>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</si>
  <si>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</si>
  <si>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</si>
  <si>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6310090060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</si>
  <si>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</si>
  <si>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</si>
  <si>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Техническое обслуживание газопровода</t>
  </si>
  <si>
    <t>6910000000</t>
  </si>
  <si>
    <t>6910040000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</si>
  <si>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</si>
  <si>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</si>
  <si>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</si>
  <si>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</si>
  <si>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Обеспечение деятельности по культуре МО "Большесидоровское сельское поселение"</t>
  </si>
  <si>
    <t>Пенсионное обеспечение</t>
  </si>
  <si>
    <t>Пенсионное обеспечение МО "Большесидоровское сельское поселение"</t>
  </si>
  <si>
    <t>Иные пенсии, социальные доплаты к пенсиям</t>
  </si>
  <si>
    <t>312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</si>
  <si>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</si>
  <si>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</si>
  <si>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</si>
  <si>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</si>
  <si>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</si>
  <si>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№4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</si>
  <si>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</si>
  <si>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</si>
  <si>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технического характера, пожарная безопасность</t>
  </si>
  <si>
    <t>КУЛЬТУРА, КИНЕМАТОГРАФИЯ</t>
  </si>
  <si>
    <t>Культура</t>
  </si>
  <si>
    <t xml:space="preserve">ОБСЛУЖИВАНИЕ ГОСУДАРСТВЕННОГО (МУНИЦИПАЛЬНОГО) ДОЛГА </t>
  </si>
  <si>
    <t>Обслуживание государственного (муниципального) внутреннего долга</t>
  </si>
  <si>
    <t>Отклонение исполнения от годовых назначений</t>
  </si>
  <si>
    <t>01 05 02 01 05 0000 610</t>
  </si>
  <si>
    <t>Уменьшение прочих остатков денежных средств бюджетов муниципальных районов</t>
  </si>
  <si>
    <t>01 05 02 01 00 0000 610</t>
  </si>
  <si>
    <t>Уменьшение прочих остатков денежных средств бюджетов</t>
  </si>
  <si>
    <t>01 05 02 00 00 0000 600</t>
  </si>
  <si>
    <t>Уменьшение прочих остатков средств бюджетов</t>
  </si>
  <si>
    <t>01 05 00 00 00 0000 600</t>
  </si>
  <si>
    <t>Уменьшение остатков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</si>
  <si>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</si>
  <si>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</si>
  <si>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01 05 02 01 00 0000 510</t>
  </si>
  <si>
    <t>Увеличение прочих остатков денежных средств бюджетов</t>
  </si>
  <si>
    <t>01 05 02 00 00 0000 500</t>
  </si>
  <si>
    <t>Увеличение прочих остатков средств бюджетов</t>
  </si>
  <si>
    <t>01 05 00 00 00 0000 500</t>
  </si>
  <si>
    <t>Увеличение остатков средств бюджетов</t>
  </si>
  <si>
    <t>01 05 00 00 00 0000 000</t>
  </si>
  <si>
    <t>Изменение остатков средств на счетах по учету средств бюджетов</t>
  </si>
  <si>
    <t>01 03 00 00 10 0000 810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</si>
  <si>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</si>
  <si>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</si>
  <si>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</si>
  <si>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</si>
  <si>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</si>
  <si>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</si>
  <si>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</si>
  <si>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01 02 00 00 10 0000 700</t>
  </si>
  <si>
    <t>Получение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</si>
  <si>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</si>
  <si>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</si>
  <si>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</si>
  <si>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</si>
  <si>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 xml:space="preserve">Код показателя </t>
  </si>
  <si>
    <t xml:space="preserve">Наименование показателя </t>
  </si>
  <si>
    <t>Приложение №5</t>
  </si>
  <si>
    <t>Субвенции бюджетам сельских поселений на осуществление первичного воинского учета органами местного самоупрления поселений, муниципальных и городских округов</t>
  </si>
  <si>
    <t xml:space="preserve">Исполнение доходов бюджета муниципального образования «Большесидоровское сельское  поселение» за 2022 год по кодам классификации доходов бюджета </t>
  </si>
  <si>
    <t>Утвержденный бюджет на 2022 год</t>
  </si>
  <si>
    <t>Уточненный бюджет на 01.01.2023 г.</t>
  </si>
  <si>
    <t>Фактическое исполнение на 01.01.2023 г.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</si>
  <si>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</si>
  <si>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</si>
  <si>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</si>
  <si>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</si>
  <si>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Исполнение источников финансирования дефицита бюджета муниципального образования  "Большесидоровское сельское поселение" за 2022 год по кодам классификации источников финансирования дефицита бюджета</t>
  </si>
  <si>
    <t>8974,2</t>
  </si>
  <si>
    <t>10569,9</t>
  </si>
  <si>
    <t>8210</t>
  </si>
  <si>
    <t>Исполнение расходов бюджета муниципального образования  "Большесидоровское сельское поселение" за 2022 год по разделам и подразделам классификации расходов бюджета</t>
  </si>
  <si>
    <t>Исполнение расходов бюджета муниципального образования  "Большесидоровское сельское поселение" за  2022 год по ведомственной структуре расходов бюджета</t>
  </si>
  <si>
    <t>Утвержденный бюджет на  2022 год</t>
  </si>
  <si>
    <t>Фактическое исполнение на 01.01.2023г.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</si>
  <si>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</si>
  <si>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</si>
  <si>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а. Джамбечий</t>
  </si>
  <si>
    <t>68402L5769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</si>
  <si>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</si>
  <si>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6810010070</t>
  </si>
  <si>
    <t>Закупка товаров, работ, услуг в целях капитального ремонта государственного (муниципального) имущества</t>
  </si>
  <si>
    <t>243</t>
  </si>
  <si>
    <t>№75  от  23.05.2023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</si>
</sst>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800]dddd\,\ mmmm\ dd\,\ yyyy"/>
  </numFmts>
  <fonts count="6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FF"/>
      <name val="Times New Roman"/>
      <family val="1"/>
    </font>
    <font>
      <sz val="9"/>
      <color rgb="FF008000"/>
      <name val="Times New Roman"/>
      <family val="1"/>
    </font>
    <font>
      <sz val="11"/>
      <color rgb="FF008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65" fontId="57" fillId="0" borderId="10" xfId="0" applyNumberFormat="1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3" fillId="0" borderId="0" xfId="52" applyFont="1" applyFill="1" applyAlignment="1">
      <alignment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/>
      <protection/>
    </xf>
    <xf numFmtId="2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Border="1" applyAlignment="1">
      <alignment wrapText="1"/>
      <protection/>
    </xf>
    <xf numFmtId="165" fontId="3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right" vertical="center" wrapText="1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5" fontId="8" fillId="0" borderId="10" xfId="52" applyNumberFormat="1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left" wrapText="1"/>
      <protection/>
    </xf>
    <xf numFmtId="165" fontId="3" fillId="0" borderId="0" xfId="52" applyNumberFormat="1" applyFont="1" applyFill="1">
      <alignment/>
      <protection/>
    </xf>
    <xf numFmtId="0" fontId="59" fillId="0" borderId="10" xfId="52" applyFont="1" applyFill="1" applyBorder="1" applyAlignment="1">
      <alignment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49" fontId="59" fillId="0" borderId="10" xfId="52" applyNumberFormat="1" applyFont="1" applyFill="1" applyBorder="1" applyAlignment="1">
      <alignment horizontal="center" vertical="center"/>
      <protection/>
    </xf>
    <xf numFmtId="165" fontId="59" fillId="0" borderId="10" xfId="52" applyNumberFormat="1" applyFont="1" applyFill="1" applyBorder="1" applyAlignment="1">
      <alignment horizontal="center" vertical="center"/>
      <protection/>
    </xf>
    <xf numFmtId="0" fontId="59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49" fontId="60" fillId="0" borderId="10" xfId="52" applyNumberFormat="1" applyFont="1" applyFill="1" applyBorder="1" applyAlignment="1">
      <alignment horizontal="center" vertical="center"/>
      <protection/>
    </xf>
    <xf numFmtId="165" fontId="60" fillId="0" borderId="10" xfId="52" applyNumberFormat="1" applyFont="1" applyFill="1" applyBorder="1" applyAlignment="1">
      <alignment horizontal="center" vertical="center"/>
      <protection/>
    </xf>
    <xf numFmtId="0" fontId="60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0" fontId="61" fillId="0" borderId="0" xfId="52" applyFont="1" applyFill="1">
      <alignment/>
      <protection/>
    </xf>
    <xf numFmtId="0" fontId="12" fillId="0" borderId="10" xfId="52" applyFont="1" applyFill="1" applyBorder="1" applyAlignment="1">
      <alignment vertical="center" wrapText="1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65" fontId="12" fillId="0" borderId="10" xfId="52" applyNumberFormat="1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wrapText="1"/>
      <protection/>
    </xf>
    <xf numFmtId="0" fontId="8" fillId="0" borderId="12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vertical="center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3" fillId="0" borderId="0" xfId="52" applyFont="1" applyFill="1" applyBorder="1" applyAlignment="1">
      <alignment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3" fillId="0" borderId="10" xfId="52" applyNumberFormat="1" applyFont="1" applyFill="1" applyBorder="1" applyAlignment="1">
      <alignment wrapText="1"/>
      <protection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164" fontId="56" fillId="0" borderId="13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166" fontId="5" fillId="0" borderId="0" xfId="52" applyNumberFormat="1" applyFont="1" applyFill="1" applyAlignment="1">
      <alignment horizontal="right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165" fontId="3" fillId="0" borderId="13" xfId="52" applyNumberFormat="1" applyFont="1" applyFill="1" applyBorder="1" applyAlignment="1">
      <alignment horizontal="center"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164" fontId="5" fillId="0" borderId="0" xfId="52" applyNumberFormat="1" applyFont="1" applyFill="1" applyAlignment="1">
      <alignment horizontal="right"/>
      <protection/>
    </xf>
    <xf numFmtId="49" fontId="6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9"/>
  <sheetViews>
    <sheetView zoomScalePageLayoutView="0" workbookViewId="0" topLeftCell="A1">
      <selection activeCell="A9" sqref="A9:A10"/>
    </sheetView>
  </sheetViews>
  <sheetFormatPr defaultColWidth="88.57421875" defaultRowHeight="15"/>
  <cols>
    <col min="1" max="1" width="33.00390625" style="1" customWidth="1"/>
    <col min="2" max="2" width="58.57421875" style="1" customWidth="1"/>
    <col min="3" max="4" width="17.421875" style="1" customWidth="1"/>
    <col min="5" max="5" width="16.7109375" style="1" customWidth="1"/>
    <col min="6" max="6" width="15.28125" style="1" customWidth="1"/>
    <col min="7" max="16384" width="88.57421875" style="1" customWidth="1"/>
  </cols>
  <sheetData>
    <row r="1" spans="2:6" ht="15.75">
      <c r="B1" s="103" t="s">
        <v>78</v>
      </c>
      <c r="C1" s="103"/>
      <c r="D1" s="103"/>
      <c r="E1" s="103"/>
      <c r="F1" s="103"/>
    </row>
    <row r="2" spans="2:6" ht="15.75">
      <c r="B2" s="103" t="s">
        <v>0</v>
      </c>
      <c r="C2" s="103"/>
      <c r="D2" s="103"/>
      <c r="E2" s="103"/>
      <c r="F2" s="103"/>
    </row>
    <row r="3" spans="2:6" ht="15.75">
      <c r="B3" s="103" t="s">
        <v>1</v>
      </c>
      <c r="C3" s="103"/>
      <c r="D3" s="103"/>
      <c r="E3" s="103"/>
      <c r="F3" s="103"/>
    </row>
    <row r="4" spans="2:6" ht="15.75">
      <c r="B4" s="104" t="s">
        <v>317</v>
      </c>
      <c r="C4" s="104"/>
      <c r="D4" s="104"/>
      <c r="E4" s="104"/>
      <c r="F4" s="104"/>
    </row>
    <row r="5" ht="9" customHeight="1">
      <c r="A5" s="2"/>
    </row>
    <row r="6" spans="1:6" ht="15.75" customHeight="1">
      <c r="A6" s="90" t="s">
        <v>293</v>
      </c>
      <c r="B6" s="90"/>
      <c r="C6" s="90"/>
      <c r="D6" s="90"/>
      <c r="E6" s="90"/>
      <c r="F6" s="90"/>
    </row>
    <row r="7" spans="1:6" ht="25.5" customHeight="1">
      <c r="A7" s="90"/>
      <c r="B7" s="90"/>
      <c r="C7" s="90"/>
      <c r="D7" s="90"/>
      <c r="E7" s="90"/>
      <c r="F7" s="90"/>
    </row>
    <row r="8" ht="15.75">
      <c r="F8" s="3" t="s">
        <v>2</v>
      </c>
    </row>
    <row r="9" spans="1:6" ht="15.75" customHeight="1">
      <c r="A9" s="88" t="s">
        <v>3</v>
      </c>
      <c r="B9" s="88" t="s">
        <v>77</v>
      </c>
      <c r="C9" s="91" t="s">
        <v>294</v>
      </c>
      <c r="D9" s="91" t="s">
        <v>295</v>
      </c>
      <c r="E9" s="91" t="s">
        <v>296</v>
      </c>
      <c r="F9" s="91" t="s">
        <v>79</v>
      </c>
    </row>
    <row r="10" spans="1:6" ht="51.75" customHeight="1">
      <c r="A10" s="88"/>
      <c r="B10" s="88"/>
      <c r="C10" s="92"/>
      <c r="D10" s="92"/>
      <c r="E10" s="92"/>
      <c r="F10" s="92"/>
    </row>
    <row r="11" spans="1:6" ht="15.75">
      <c r="A11" s="5" t="s">
        <v>4</v>
      </c>
      <c r="B11" s="6" t="s">
        <v>5</v>
      </c>
      <c r="C11" s="7">
        <f>C12+C41</f>
        <v>7608.3</v>
      </c>
      <c r="D11" s="7">
        <f>D12+D41</f>
        <v>7608.3</v>
      </c>
      <c r="E11" s="7">
        <f>E12+E41</f>
        <v>8227.1</v>
      </c>
      <c r="F11" s="7">
        <f>E11*100/D11</f>
        <v>108.13322292759223</v>
      </c>
    </row>
    <row r="12" spans="1:6" ht="15.75">
      <c r="A12" s="4"/>
      <c r="B12" s="6" t="s">
        <v>6</v>
      </c>
      <c r="C12" s="7">
        <f>C13+C20+C29+C32</f>
        <v>7500.5</v>
      </c>
      <c r="D12" s="7">
        <f>D13+D20+D29+D32</f>
        <v>7500.5</v>
      </c>
      <c r="E12" s="7">
        <f>E13+E20+E29+E32</f>
        <v>8114.5</v>
      </c>
      <c r="F12" s="7">
        <f>E12*100/D12</f>
        <v>108.18612092527165</v>
      </c>
    </row>
    <row r="13" spans="1:6" ht="15.75">
      <c r="A13" s="5" t="s">
        <v>7</v>
      </c>
      <c r="B13" s="6" t="s">
        <v>8</v>
      </c>
      <c r="C13" s="7">
        <f>C14</f>
        <v>1744</v>
      </c>
      <c r="D13" s="7">
        <f>D14</f>
        <v>1744</v>
      </c>
      <c r="E13" s="7">
        <f>E14</f>
        <v>2130.9</v>
      </c>
      <c r="F13" s="7">
        <f>F14</f>
        <v>122.18463302752293</v>
      </c>
    </row>
    <row r="14" spans="1:6" ht="15.75">
      <c r="A14" s="101" t="s">
        <v>9</v>
      </c>
      <c r="B14" s="102" t="s">
        <v>10</v>
      </c>
      <c r="C14" s="87">
        <f>C16+C17+C18</f>
        <v>1744</v>
      </c>
      <c r="D14" s="87">
        <f>D16+D17+D18</f>
        <v>1744</v>
      </c>
      <c r="E14" s="87">
        <f>E16+E17+E18</f>
        <v>2130.9</v>
      </c>
      <c r="F14" s="87">
        <f>E14*100/D14</f>
        <v>122.18463302752293</v>
      </c>
    </row>
    <row r="15" spans="1:6" ht="15.75">
      <c r="A15" s="101"/>
      <c r="B15" s="102"/>
      <c r="C15" s="87"/>
      <c r="D15" s="87"/>
      <c r="E15" s="87"/>
      <c r="F15" s="87"/>
    </row>
    <row r="16" spans="1:6" ht="78.75">
      <c r="A16" s="4" t="s">
        <v>11</v>
      </c>
      <c r="B16" s="8" t="s">
        <v>12</v>
      </c>
      <c r="C16" s="9">
        <v>1744</v>
      </c>
      <c r="D16" s="9">
        <v>1744</v>
      </c>
      <c r="E16" s="9">
        <v>2013.9</v>
      </c>
      <c r="F16" s="9">
        <f>E16*100/D16</f>
        <v>115.47591743119266</v>
      </c>
    </row>
    <row r="17" spans="1:6" ht="130.5" customHeight="1">
      <c r="A17" s="4" t="s">
        <v>13</v>
      </c>
      <c r="B17" s="8" t="s">
        <v>14</v>
      </c>
      <c r="C17" s="9">
        <v>0</v>
      </c>
      <c r="D17" s="9">
        <v>0</v>
      </c>
      <c r="E17" s="9">
        <v>6.2</v>
      </c>
      <c r="F17" s="9">
        <v>0</v>
      </c>
    </row>
    <row r="18" spans="1:6" ht="15.75">
      <c r="A18" s="88" t="s">
        <v>15</v>
      </c>
      <c r="B18" s="89" t="s">
        <v>16</v>
      </c>
      <c r="C18" s="86">
        <v>0</v>
      </c>
      <c r="D18" s="86">
        <v>0</v>
      </c>
      <c r="E18" s="86">
        <v>110.8</v>
      </c>
      <c r="F18" s="98">
        <v>0</v>
      </c>
    </row>
    <row r="19" spans="1:6" ht="33.75" customHeight="1">
      <c r="A19" s="88"/>
      <c r="B19" s="89"/>
      <c r="C19" s="86"/>
      <c r="D19" s="86"/>
      <c r="E19" s="86"/>
      <c r="F19" s="100"/>
    </row>
    <row r="20" spans="1:6" ht="47.25">
      <c r="A20" s="5" t="s">
        <v>17</v>
      </c>
      <c r="B20" s="6" t="s">
        <v>18</v>
      </c>
      <c r="C20" s="7">
        <f aca="true" t="shared" si="0" ref="C20:E21">C21</f>
        <v>1951.6000000000001</v>
      </c>
      <c r="D20" s="7">
        <f t="shared" si="0"/>
        <v>1951.6000000000001</v>
      </c>
      <c r="E20" s="7">
        <f t="shared" si="0"/>
        <v>2252.1</v>
      </c>
      <c r="F20" s="7">
        <f aca="true" t="shared" si="1" ref="F20:F26">E20*100/D20</f>
        <v>115.39762246361958</v>
      </c>
    </row>
    <row r="21" spans="1:6" ht="31.5">
      <c r="A21" s="5" t="s">
        <v>19</v>
      </c>
      <c r="B21" s="6" t="s">
        <v>20</v>
      </c>
      <c r="C21" s="7">
        <f t="shared" si="0"/>
        <v>1951.6000000000001</v>
      </c>
      <c r="D21" s="7">
        <f t="shared" si="0"/>
        <v>1951.6000000000001</v>
      </c>
      <c r="E21" s="7">
        <f t="shared" si="0"/>
        <v>2252.1</v>
      </c>
      <c r="F21" s="7">
        <f t="shared" si="1"/>
        <v>115.39762246361958</v>
      </c>
    </row>
    <row r="22" spans="1:6" ht="15.75">
      <c r="A22" s="5" t="s">
        <v>21</v>
      </c>
      <c r="B22" s="6" t="s">
        <v>22</v>
      </c>
      <c r="C22" s="7">
        <f>C23+C24+C25+C26</f>
        <v>1951.6000000000001</v>
      </c>
      <c r="D22" s="7">
        <f>D23+D24+D25+D26</f>
        <v>1951.6000000000001</v>
      </c>
      <c r="E22" s="7">
        <f>E23+E24+E25+E26</f>
        <v>2252.1</v>
      </c>
      <c r="F22" s="7">
        <f t="shared" si="1"/>
        <v>115.39762246361958</v>
      </c>
    </row>
    <row r="23" spans="1:6" ht="129.75" customHeight="1">
      <c r="A23" s="4" t="s">
        <v>23</v>
      </c>
      <c r="B23" s="10" t="s">
        <v>24</v>
      </c>
      <c r="C23" s="9">
        <v>882.4</v>
      </c>
      <c r="D23" s="9">
        <v>882.4</v>
      </c>
      <c r="E23" s="9">
        <v>1129</v>
      </c>
      <c r="F23" s="9">
        <f t="shared" si="1"/>
        <v>127.9465095194923</v>
      </c>
    </row>
    <row r="24" spans="1:6" ht="145.5" customHeight="1">
      <c r="A24" s="4" t="s">
        <v>25</v>
      </c>
      <c r="B24" s="10" t="s">
        <v>26</v>
      </c>
      <c r="C24" s="9">
        <v>4.9</v>
      </c>
      <c r="D24" s="9">
        <v>4.9</v>
      </c>
      <c r="E24" s="9">
        <v>6.1</v>
      </c>
      <c r="F24" s="9">
        <f t="shared" si="1"/>
        <v>124.48979591836734</v>
      </c>
    </row>
    <row r="25" spans="1:6" ht="126" customHeight="1">
      <c r="A25" s="4" t="s">
        <v>27</v>
      </c>
      <c r="B25" s="10" t="s">
        <v>28</v>
      </c>
      <c r="C25" s="9">
        <v>1175</v>
      </c>
      <c r="D25" s="9">
        <v>1175</v>
      </c>
      <c r="E25" s="9">
        <v>1246.5</v>
      </c>
      <c r="F25" s="9">
        <f t="shared" si="1"/>
        <v>106.08510638297872</v>
      </c>
    </row>
    <row r="26" spans="1:6" ht="15.75" customHeight="1">
      <c r="A26" s="91" t="s">
        <v>29</v>
      </c>
      <c r="B26" s="95" t="s">
        <v>30</v>
      </c>
      <c r="C26" s="86">
        <v>-110.7</v>
      </c>
      <c r="D26" s="86">
        <v>-110.7</v>
      </c>
      <c r="E26" s="86">
        <v>-129.5</v>
      </c>
      <c r="F26" s="98">
        <f t="shared" si="1"/>
        <v>116.98283649503162</v>
      </c>
    </row>
    <row r="27" spans="1:6" ht="15.75">
      <c r="A27" s="94"/>
      <c r="B27" s="96"/>
      <c r="C27" s="86"/>
      <c r="D27" s="86"/>
      <c r="E27" s="86"/>
      <c r="F27" s="99"/>
    </row>
    <row r="28" spans="1:6" ht="97.5" customHeight="1">
      <c r="A28" s="92"/>
      <c r="B28" s="97"/>
      <c r="C28" s="86"/>
      <c r="D28" s="86"/>
      <c r="E28" s="86"/>
      <c r="F28" s="100"/>
    </row>
    <row r="29" spans="1:6" ht="15.75">
      <c r="A29" s="5" t="s">
        <v>31</v>
      </c>
      <c r="B29" s="6" t="s">
        <v>32</v>
      </c>
      <c r="C29" s="7">
        <f aca="true" t="shared" si="2" ref="C29:E30">C30</f>
        <v>1593.2</v>
      </c>
      <c r="D29" s="7">
        <f t="shared" si="2"/>
        <v>1593.2</v>
      </c>
      <c r="E29" s="7">
        <f t="shared" si="2"/>
        <v>1296.6</v>
      </c>
      <c r="F29" s="7">
        <f aca="true" t="shared" si="3" ref="F29:F36">E29*100/D29</f>
        <v>81.38337936228972</v>
      </c>
    </row>
    <row r="30" spans="1:6" ht="15.75">
      <c r="A30" s="5" t="s">
        <v>33</v>
      </c>
      <c r="B30" s="6" t="s">
        <v>34</v>
      </c>
      <c r="C30" s="7">
        <f t="shared" si="2"/>
        <v>1593.2</v>
      </c>
      <c r="D30" s="7">
        <f t="shared" si="2"/>
        <v>1593.2</v>
      </c>
      <c r="E30" s="7">
        <f t="shared" si="2"/>
        <v>1296.6</v>
      </c>
      <c r="F30" s="7">
        <f t="shared" si="3"/>
        <v>81.38337936228972</v>
      </c>
    </row>
    <row r="31" spans="1:6" ht="15.75">
      <c r="A31" s="4" t="s">
        <v>35</v>
      </c>
      <c r="B31" s="8" t="s">
        <v>36</v>
      </c>
      <c r="C31" s="9">
        <v>1593.2</v>
      </c>
      <c r="D31" s="9">
        <v>1593.2</v>
      </c>
      <c r="E31" s="9">
        <v>1296.6</v>
      </c>
      <c r="F31" s="9">
        <f t="shared" si="3"/>
        <v>81.38337936228972</v>
      </c>
    </row>
    <row r="32" spans="1:6" ht="15.75">
      <c r="A32" s="5" t="s">
        <v>37</v>
      </c>
      <c r="B32" s="6" t="s">
        <v>38</v>
      </c>
      <c r="C32" s="7">
        <f>C33+C35</f>
        <v>2211.7000000000003</v>
      </c>
      <c r="D32" s="7">
        <f>D33+D35</f>
        <v>2211.7000000000003</v>
      </c>
      <c r="E32" s="7">
        <f>E33+E35</f>
        <v>2434.9</v>
      </c>
      <c r="F32" s="7">
        <f t="shared" si="3"/>
        <v>110.09178460008137</v>
      </c>
    </row>
    <row r="33" spans="1:6" ht="15.75">
      <c r="A33" s="5" t="s">
        <v>39</v>
      </c>
      <c r="B33" s="6" t="s">
        <v>40</v>
      </c>
      <c r="C33" s="7">
        <f>C34</f>
        <v>136.9</v>
      </c>
      <c r="D33" s="7">
        <f>D34</f>
        <v>136.9</v>
      </c>
      <c r="E33" s="7">
        <f>E34</f>
        <v>273.5</v>
      </c>
      <c r="F33" s="7">
        <f t="shared" si="3"/>
        <v>199.7808619430241</v>
      </c>
    </row>
    <row r="34" spans="1:6" ht="47.25">
      <c r="A34" s="4" t="s">
        <v>41</v>
      </c>
      <c r="B34" s="10" t="s">
        <v>42</v>
      </c>
      <c r="C34" s="9">
        <v>136.9</v>
      </c>
      <c r="D34" s="9">
        <v>136.9</v>
      </c>
      <c r="E34" s="9">
        <v>273.5</v>
      </c>
      <c r="F34" s="9">
        <f t="shared" si="3"/>
        <v>199.7808619430241</v>
      </c>
    </row>
    <row r="35" spans="1:6" ht="15.75">
      <c r="A35" s="5" t="s">
        <v>43</v>
      </c>
      <c r="B35" s="6" t="s">
        <v>44</v>
      </c>
      <c r="C35" s="7">
        <f>C36</f>
        <v>2074.8</v>
      </c>
      <c r="D35" s="7">
        <f>D36</f>
        <v>2074.8</v>
      </c>
      <c r="E35" s="7">
        <f>E36</f>
        <v>2161.4</v>
      </c>
      <c r="F35" s="7">
        <f t="shared" si="3"/>
        <v>104.17389627915942</v>
      </c>
    </row>
    <row r="36" spans="1:6" ht="15.75">
      <c r="A36" s="88" t="s">
        <v>45</v>
      </c>
      <c r="B36" s="89" t="s">
        <v>46</v>
      </c>
      <c r="C36" s="86">
        <f>C38+C39</f>
        <v>2074.8</v>
      </c>
      <c r="D36" s="86">
        <f>D38+D39</f>
        <v>2074.8</v>
      </c>
      <c r="E36" s="86">
        <f>E38+E39</f>
        <v>2161.4</v>
      </c>
      <c r="F36" s="86">
        <f t="shared" si="3"/>
        <v>104.17389627915942</v>
      </c>
    </row>
    <row r="37" spans="1:6" ht="15.75">
      <c r="A37" s="88"/>
      <c r="B37" s="89"/>
      <c r="C37" s="86"/>
      <c r="D37" s="86"/>
      <c r="E37" s="86"/>
      <c r="F37" s="86"/>
    </row>
    <row r="38" spans="1:6" ht="36" customHeight="1">
      <c r="A38" s="4" t="s">
        <v>47</v>
      </c>
      <c r="B38" s="8" t="s">
        <v>48</v>
      </c>
      <c r="C38" s="9">
        <v>689.3</v>
      </c>
      <c r="D38" s="9">
        <v>689.3</v>
      </c>
      <c r="E38" s="9">
        <v>727</v>
      </c>
      <c r="F38" s="9">
        <f>E38*100/D38</f>
        <v>105.46931669809953</v>
      </c>
    </row>
    <row r="39" spans="1:6" ht="33.75" customHeight="1">
      <c r="A39" s="88" t="s">
        <v>49</v>
      </c>
      <c r="B39" s="89" t="s">
        <v>50</v>
      </c>
      <c r="C39" s="86">
        <v>1385.5</v>
      </c>
      <c r="D39" s="86">
        <v>1385.5</v>
      </c>
      <c r="E39" s="86">
        <v>1434.4</v>
      </c>
      <c r="F39" s="86">
        <f>E39*100/D39</f>
        <v>103.52941176470588</v>
      </c>
    </row>
    <row r="40" spans="1:6" ht="15" customHeight="1">
      <c r="A40" s="88"/>
      <c r="B40" s="89"/>
      <c r="C40" s="86"/>
      <c r="D40" s="86"/>
      <c r="E40" s="86"/>
      <c r="F40" s="86"/>
    </row>
    <row r="41" spans="1:6" ht="15.75">
      <c r="A41" s="4"/>
      <c r="B41" s="6" t="s">
        <v>51</v>
      </c>
      <c r="C41" s="7">
        <f>C42+C44</f>
        <v>107.8</v>
      </c>
      <c r="D41" s="7">
        <f>D42+D44</f>
        <v>107.8</v>
      </c>
      <c r="E41" s="7">
        <f>E42+E44</f>
        <v>112.60000000000001</v>
      </c>
      <c r="F41" s="7">
        <f aca="true" t="shared" si="4" ref="F41:F46">E41*100/D41</f>
        <v>104.45269016697588</v>
      </c>
    </row>
    <row r="42" spans="1:6" ht="94.5">
      <c r="A42" s="5" t="s">
        <v>52</v>
      </c>
      <c r="B42" s="6" t="s">
        <v>53</v>
      </c>
      <c r="C42" s="7">
        <f>C43</f>
        <v>99.8</v>
      </c>
      <c r="D42" s="7">
        <f>D43</f>
        <v>99.8</v>
      </c>
      <c r="E42" s="7">
        <f>E43</f>
        <v>108.7</v>
      </c>
      <c r="F42" s="7">
        <f t="shared" si="4"/>
        <v>108.91783567134269</v>
      </c>
    </row>
    <row r="43" spans="1:6" ht="78.75">
      <c r="A43" s="4" t="s">
        <v>54</v>
      </c>
      <c r="B43" s="8" t="s">
        <v>53</v>
      </c>
      <c r="C43" s="9">
        <v>99.8</v>
      </c>
      <c r="D43" s="9">
        <v>99.8</v>
      </c>
      <c r="E43" s="9">
        <v>108.7</v>
      </c>
      <c r="F43" s="9">
        <f t="shared" si="4"/>
        <v>108.91783567134269</v>
      </c>
    </row>
    <row r="44" spans="1:6" ht="15.75">
      <c r="A44" s="5" t="s">
        <v>55</v>
      </c>
      <c r="B44" s="6" t="s">
        <v>56</v>
      </c>
      <c r="C44" s="11">
        <f>C45</f>
        <v>8</v>
      </c>
      <c r="D44" s="11">
        <f>D45</f>
        <v>8</v>
      </c>
      <c r="E44" s="11">
        <f>E45</f>
        <v>3.9</v>
      </c>
      <c r="F44" s="11">
        <f t="shared" si="4"/>
        <v>48.75</v>
      </c>
    </row>
    <row r="45" spans="1:6" ht="94.5">
      <c r="A45" s="4" t="s">
        <v>57</v>
      </c>
      <c r="B45" s="8" t="s">
        <v>58</v>
      </c>
      <c r="C45" s="12">
        <v>8</v>
      </c>
      <c r="D45" s="12">
        <v>8</v>
      </c>
      <c r="E45" s="12">
        <v>3.9</v>
      </c>
      <c r="F45" s="12">
        <f t="shared" si="4"/>
        <v>48.75</v>
      </c>
    </row>
    <row r="46" spans="1:6" ht="15.75">
      <c r="A46" s="5" t="s">
        <v>59</v>
      </c>
      <c r="B46" s="6" t="s">
        <v>60</v>
      </c>
      <c r="C46" s="7">
        <f>C47</f>
        <v>605.1</v>
      </c>
      <c r="D46" s="7">
        <f>D47</f>
        <v>768.8</v>
      </c>
      <c r="E46" s="7">
        <f>E47+E59</f>
        <v>777.4</v>
      </c>
      <c r="F46" s="7">
        <f t="shared" si="4"/>
        <v>101.11862643080126</v>
      </c>
    </row>
    <row r="47" spans="1:6" ht="31.5">
      <c r="A47" s="5" t="s">
        <v>61</v>
      </c>
      <c r="B47" s="6" t="s">
        <v>62</v>
      </c>
      <c r="C47" s="7">
        <f>C48+C52</f>
        <v>605.1</v>
      </c>
      <c r="D47" s="7">
        <f>D48+D52</f>
        <v>768.8</v>
      </c>
      <c r="E47" s="7">
        <f>E48+E52</f>
        <v>768.8</v>
      </c>
      <c r="F47" s="7">
        <f aca="true" t="shared" si="5" ref="F47:F52">E47*100/D47</f>
        <v>100</v>
      </c>
    </row>
    <row r="48" spans="1:6" ht="31.5">
      <c r="A48" s="5" t="s">
        <v>63</v>
      </c>
      <c r="B48" s="6" t="s">
        <v>64</v>
      </c>
      <c r="C48" s="7">
        <f>C49+C51</f>
        <v>325.8</v>
      </c>
      <c r="D48" s="7">
        <f>D49+D51</f>
        <v>475.8</v>
      </c>
      <c r="E48" s="7">
        <f>E49+E51</f>
        <v>475.8</v>
      </c>
      <c r="F48" s="7">
        <f t="shared" si="5"/>
        <v>100</v>
      </c>
    </row>
    <row r="49" spans="1:6" ht="15.75">
      <c r="A49" s="4" t="s">
        <v>65</v>
      </c>
      <c r="B49" s="8" t="s">
        <v>66</v>
      </c>
      <c r="C49" s="9">
        <f>C50</f>
        <v>325.8</v>
      </c>
      <c r="D49" s="9">
        <f>D50</f>
        <v>325.8</v>
      </c>
      <c r="E49" s="9">
        <f>E50</f>
        <v>325.8</v>
      </c>
      <c r="F49" s="9">
        <f t="shared" si="5"/>
        <v>100</v>
      </c>
    </row>
    <row r="50" spans="1:6" ht="31.5">
      <c r="A50" s="4" t="s">
        <v>67</v>
      </c>
      <c r="B50" s="8" t="s">
        <v>68</v>
      </c>
      <c r="C50" s="9">
        <v>325.8</v>
      </c>
      <c r="D50" s="9">
        <v>325.8</v>
      </c>
      <c r="E50" s="9">
        <v>325.8</v>
      </c>
      <c r="F50" s="9">
        <f t="shared" si="5"/>
        <v>100</v>
      </c>
    </row>
    <row r="51" spans="1:6" ht="15.75">
      <c r="A51" s="4" t="s">
        <v>69</v>
      </c>
      <c r="B51" s="8" t="s">
        <v>70</v>
      </c>
      <c r="C51" s="9">
        <v>0</v>
      </c>
      <c r="D51" s="9">
        <v>150</v>
      </c>
      <c r="E51" s="9">
        <v>150</v>
      </c>
      <c r="F51" s="9">
        <f t="shared" si="5"/>
        <v>100</v>
      </c>
    </row>
    <row r="52" spans="1:6" ht="15.75">
      <c r="A52" s="5"/>
      <c r="B52" s="93" t="s">
        <v>71</v>
      </c>
      <c r="C52" s="87">
        <f>C55+C57</f>
        <v>279.3</v>
      </c>
      <c r="D52" s="87">
        <f>D55+D57</f>
        <v>293</v>
      </c>
      <c r="E52" s="87">
        <f>E55+E57</f>
        <v>293</v>
      </c>
      <c r="F52" s="87">
        <f t="shared" si="5"/>
        <v>100</v>
      </c>
    </row>
    <row r="53" spans="1:6" ht="15.75">
      <c r="A53" s="5" t="s">
        <v>72</v>
      </c>
      <c r="B53" s="93"/>
      <c r="C53" s="87"/>
      <c r="D53" s="87"/>
      <c r="E53" s="87"/>
      <c r="F53" s="87"/>
    </row>
    <row r="54" spans="1:6" ht="15.75">
      <c r="A54" s="5"/>
      <c r="B54" s="93"/>
      <c r="C54" s="87"/>
      <c r="D54" s="87"/>
      <c r="E54" s="87"/>
      <c r="F54" s="87"/>
    </row>
    <row r="55" spans="1:6" ht="15.75">
      <c r="A55" s="88" t="s">
        <v>73</v>
      </c>
      <c r="B55" s="89" t="s">
        <v>74</v>
      </c>
      <c r="C55" s="86">
        <v>33</v>
      </c>
      <c r="D55" s="86">
        <v>33</v>
      </c>
      <c r="E55" s="86">
        <v>33</v>
      </c>
      <c r="F55" s="86">
        <f>E55*100/D55</f>
        <v>100</v>
      </c>
    </row>
    <row r="56" spans="1:6" ht="15.75">
      <c r="A56" s="88"/>
      <c r="B56" s="89"/>
      <c r="C56" s="86"/>
      <c r="D56" s="86"/>
      <c r="E56" s="86"/>
      <c r="F56" s="86"/>
    </row>
    <row r="57" spans="1:6" ht="15.75">
      <c r="A57" s="88" t="s">
        <v>75</v>
      </c>
      <c r="B57" s="89" t="s">
        <v>292</v>
      </c>
      <c r="C57" s="86">
        <v>246.3</v>
      </c>
      <c r="D57" s="86">
        <v>260</v>
      </c>
      <c r="E57" s="86">
        <v>260</v>
      </c>
      <c r="F57" s="86">
        <f>E57*100/D57</f>
        <v>100</v>
      </c>
    </row>
    <row r="58" spans="1:6" ht="48" customHeight="1">
      <c r="A58" s="88"/>
      <c r="B58" s="89"/>
      <c r="C58" s="86"/>
      <c r="D58" s="86"/>
      <c r="E58" s="86"/>
      <c r="F58" s="86"/>
    </row>
    <row r="59" spans="1:6" ht="69" customHeight="1">
      <c r="A59" s="81" t="s">
        <v>297</v>
      </c>
      <c r="B59" s="82" t="s">
        <v>298</v>
      </c>
      <c r="C59" s="83">
        <f>C60</f>
        <v>0</v>
      </c>
      <c r="D59" s="83">
        <f>D60</f>
        <v>0</v>
      </c>
      <c r="E59" s="83">
        <f>E60</f>
        <v>8.6</v>
      </c>
      <c r="F59" s="83" t="e">
        <f>F60*100/D59</f>
        <v>#DIV/0!</v>
      </c>
    </row>
    <row r="60" spans="1:6" ht="72.75" customHeight="1">
      <c r="A60" s="80" t="s">
        <v>300</v>
      </c>
      <c r="B60" s="84" t="s">
        <v>299</v>
      </c>
      <c r="C60" s="85">
        <v>0</v>
      </c>
      <c r="D60" s="85">
        <v>0</v>
      </c>
      <c r="E60" s="85">
        <v>8.6</v>
      </c>
      <c r="F60" s="85" t="e">
        <f>E60*100/D60</f>
        <v>#DIV/0!</v>
      </c>
    </row>
    <row r="61" spans="1:6" ht="15.75">
      <c r="A61" s="5" t="s">
        <v>76</v>
      </c>
      <c r="B61" s="6"/>
      <c r="C61" s="7">
        <f>C11+C46</f>
        <v>8213.4</v>
      </c>
      <c r="D61" s="7">
        <f>D11+D46</f>
        <v>8377.1</v>
      </c>
      <c r="E61" s="7">
        <f>E11+E46</f>
        <v>9004.5</v>
      </c>
      <c r="F61" s="7">
        <f>E61*100/D61</f>
        <v>107.48946532809683</v>
      </c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</sheetData>
  <sheetProtection/>
  <mergeCells count="58">
    <mergeCell ref="A9:A10"/>
    <mergeCell ref="B9:B10"/>
    <mergeCell ref="E14:E15"/>
    <mergeCell ref="E18:E19"/>
    <mergeCell ref="D14:D15"/>
    <mergeCell ref="D18:D19"/>
    <mergeCell ref="B1:F1"/>
    <mergeCell ref="B2:F2"/>
    <mergeCell ref="B3:F3"/>
    <mergeCell ref="B4:F4"/>
    <mergeCell ref="D26:D28"/>
    <mergeCell ref="D36:D37"/>
    <mergeCell ref="D39:D40"/>
    <mergeCell ref="A14:A15"/>
    <mergeCell ref="B14:B15"/>
    <mergeCell ref="F14:F15"/>
    <mergeCell ref="A18:A19"/>
    <mergeCell ref="B18:B19"/>
    <mergeCell ref="F18:F19"/>
    <mergeCell ref="C18:C19"/>
    <mergeCell ref="A26:A28"/>
    <mergeCell ref="B26:B28"/>
    <mergeCell ref="F26:F28"/>
    <mergeCell ref="A36:A37"/>
    <mergeCell ref="B36:B37"/>
    <mergeCell ref="F36:F37"/>
    <mergeCell ref="C26:C28"/>
    <mergeCell ref="C36:C37"/>
    <mergeCell ref="E26:E28"/>
    <mergeCell ref="E36:E37"/>
    <mergeCell ref="B39:B40"/>
    <mergeCell ref="F39:F40"/>
    <mergeCell ref="B52:B54"/>
    <mergeCell ref="F52:F54"/>
    <mergeCell ref="A55:A56"/>
    <mergeCell ref="B55:B56"/>
    <mergeCell ref="F55:F56"/>
    <mergeCell ref="C39:C40"/>
    <mergeCell ref="C52:C54"/>
    <mergeCell ref="A57:A58"/>
    <mergeCell ref="B57:B58"/>
    <mergeCell ref="F57:F58"/>
    <mergeCell ref="A6:F7"/>
    <mergeCell ref="F9:F10"/>
    <mergeCell ref="C9:C10"/>
    <mergeCell ref="D9:D10"/>
    <mergeCell ref="E9:E10"/>
    <mergeCell ref="C14:C15"/>
    <mergeCell ref="A39:A40"/>
    <mergeCell ref="E39:E40"/>
    <mergeCell ref="E52:E54"/>
    <mergeCell ref="E55:E56"/>
    <mergeCell ref="E57:E58"/>
    <mergeCell ref="C55:C56"/>
    <mergeCell ref="C57:C58"/>
    <mergeCell ref="D52:D54"/>
    <mergeCell ref="D55:D56"/>
    <mergeCell ref="D57:D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200" verticalDpi="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2.00390625" style="14" customWidth="1"/>
    <col min="2" max="2" width="12.00390625" style="14" customWidth="1"/>
    <col min="3" max="3" width="7.8515625" style="15" customWidth="1"/>
    <col min="4" max="4" width="8.00390625" style="15" customWidth="1"/>
    <col min="5" max="5" width="10.140625" style="72" customWidth="1"/>
    <col min="6" max="6" width="7.421875" style="15" customWidth="1"/>
    <col min="7" max="7" width="14.421875" style="15" customWidth="1"/>
    <col min="8" max="8" width="13.7109375" style="15" customWidth="1"/>
    <col min="9" max="9" width="13.57421875" style="15" customWidth="1"/>
    <col min="10" max="10" width="10.57421875" style="39" customWidth="1"/>
    <col min="11" max="11" width="8.8515625" style="16" customWidth="1"/>
    <col min="12" max="16384" width="9.140625" style="16" customWidth="1"/>
  </cols>
  <sheetData>
    <row r="1" spans="1:11" s="18" customFormat="1" ht="14.25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7"/>
    </row>
    <row r="2" spans="1:11" s="18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7"/>
    </row>
    <row r="3" spans="1:11" s="18" customFormat="1" ht="14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7"/>
    </row>
    <row r="4" spans="1:11" s="18" customFormat="1" ht="15" customHeight="1">
      <c r="A4" s="111" t="s">
        <v>317</v>
      </c>
      <c r="B4" s="111"/>
      <c r="C4" s="111"/>
      <c r="D4" s="111"/>
      <c r="E4" s="111"/>
      <c r="F4" s="111"/>
      <c r="G4" s="111"/>
      <c r="H4" s="111"/>
      <c r="I4" s="111"/>
      <c r="J4" s="111"/>
      <c r="K4" s="17"/>
    </row>
    <row r="5" spans="1:10" ht="18.75" customHeight="1">
      <c r="A5" s="19"/>
      <c r="B5" s="19"/>
      <c r="C5" s="19"/>
      <c r="D5" s="19"/>
      <c r="E5" s="40"/>
      <c r="F5" s="19"/>
      <c r="G5" s="19"/>
      <c r="H5" s="19"/>
      <c r="I5" s="19"/>
      <c r="J5" s="19"/>
    </row>
    <row r="6" spans="1:13" ht="66.75" customHeight="1">
      <c r="A6" s="112" t="s">
        <v>306</v>
      </c>
      <c r="B6" s="112"/>
      <c r="C6" s="112"/>
      <c r="D6" s="112"/>
      <c r="E6" s="112"/>
      <c r="F6" s="112"/>
      <c r="G6" s="112"/>
      <c r="H6" s="112"/>
      <c r="I6" s="112"/>
      <c r="J6" s="112"/>
      <c r="M6" s="18"/>
    </row>
    <row r="7" spans="1:13" ht="13.5" customHeight="1">
      <c r="A7" s="20"/>
      <c r="B7" s="20"/>
      <c r="C7" s="20"/>
      <c r="D7" s="20"/>
      <c r="E7" s="20"/>
      <c r="F7" s="20"/>
      <c r="G7" s="20"/>
      <c r="H7" s="20"/>
      <c r="I7" s="20"/>
      <c r="J7" s="41" t="s">
        <v>2</v>
      </c>
      <c r="M7" s="18"/>
    </row>
    <row r="8" spans="1:10" s="22" customFormat="1" ht="15" customHeight="1">
      <c r="A8" s="105" t="s">
        <v>81</v>
      </c>
      <c r="B8" s="105" t="s">
        <v>82</v>
      </c>
      <c r="C8" s="107" t="s">
        <v>83</v>
      </c>
      <c r="D8" s="105" t="s">
        <v>84</v>
      </c>
      <c r="E8" s="109" t="s">
        <v>85</v>
      </c>
      <c r="F8" s="109" t="s">
        <v>86</v>
      </c>
      <c r="G8" s="113" t="s">
        <v>307</v>
      </c>
      <c r="H8" s="117" t="s">
        <v>295</v>
      </c>
      <c r="I8" s="117" t="s">
        <v>308</v>
      </c>
      <c r="J8" s="115" t="s">
        <v>79</v>
      </c>
    </row>
    <row r="9" spans="1:10" s="22" customFormat="1" ht="37.5" customHeight="1">
      <c r="A9" s="106"/>
      <c r="B9" s="106"/>
      <c r="C9" s="108"/>
      <c r="D9" s="106"/>
      <c r="E9" s="110"/>
      <c r="F9" s="110"/>
      <c r="G9" s="114"/>
      <c r="H9" s="117"/>
      <c r="I9" s="117"/>
      <c r="J9" s="116"/>
    </row>
    <row r="10" spans="1:10" ht="19.5" customHeight="1">
      <c r="A10" s="42" t="s">
        <v>87</v>
      </c>
      <c r="B10" s="24">
        <v>759</v>
      </c>
      <c r="C10" s="43" t="s">
        <v>88</v>
      </c>
      <c r="D10" s="43" t="s">
        <v>89</v>
      </c>
      <c r="E10" s="43"/>
      <c r="F10" s="43"/>
      <c r="G10" s="44">
        <f>G11+G23+G43+G48+G53</f>
        <v>4628.9</v>
      </c>
      <c r="H10" s="44">
        <f>H11+H23+H43+H48+H53</f>
        <v>5144.200000000001</v>
      </c>
      <c r="I10" s="44">
        <f>I11+I23+I43+I48+I53</f>
        <v>4912.4</v>
      </c>
      <c r="J10" s="45">
        <f>I10*100/H10</f>
        <v>95.49395435636248</v>
      </c>
    </row>
    <row r="11" spans="1:10" ht="33.75" customHeight="1">
      <c r="A11" s="23" t="s">
        <v>90</v>
      </c>
      <c r="B11" s="46">
        <v>759</v>
      </c>
      <c r="C11" s="25" t="s">
        <v>88</v>
      </c>
      <c r="D11" s="25" t="s">
        <v>91</v>
      </c>
      <c r="E11" s="25"/>
      <c r="F11" s="25"/>
      <c r="G11" s="47">
        <f>G17+G12</f>
        <v>981.5999999999999</v>
      </c>
      <c r="H11" s="47">
        <f>H17+H12</f>
        <v>1106.3</v>
      </c>
      <c r="I11" s="47">
        <f>I17+I12</f>
        <v>1058.3999999999999</v>
      </c>
      <c r="J11" s="45">
        <f aca="true" t="shared" si="0" ref="J11:J73">I11*100/H11</f>
        <v>95.67025219199131</v>
      </c>
    </row>
    <row r="12" spans="1:10" ht="20.25" customHeight="1">
      <c r="A12" s="23" t="s">
        <v>188</v>
      </c>
      <c r="B12" s="46">
        <v>759</v>
      </c>
      <c r="C12" s="25" t="s">
        <v>88</v>
      </c>
      <c r="D12" s="25" t="s">
        <v>91</v>
      </c>
      <c r="E12" s="27" t="s">
        <v>189</v>
      </c>
      <c r="F12" s="25"/>
      <c r="G12" s="47">
        <f aca="true" t="shared" si="1" ref="G12:I13">G13</f>
        <v>0</v>
      </c>
      <c r="H12" s="47">
        <f t="shared" si="1"/>
        <v>130.2</v>
      </c>
      <c r="I12" s="47">
        <f t="shared" si="1"/>
        <v>130.2</v>
      </c>
      <c r="J12" s="45">
        <f t="shared" si="0"/>
        <v>100</v>
      </c>
    </row>
    <row r="13" spans="1:10" ht="33.75" customHeight="1">
      <c r="A13" s="23" t="s">
        <v>98</v>
      </c>
      <c r="B13" s="46">
        <v>759</v>
      </c>
      <c r="C13" s="25" t="s">
        <v>88</v>
      </c>
      <c r="D13" s="25" t="s">
        <v>91</v>
      </c>
      <c r="E13" s="27" t="s">
        <v>189</v>
      </c>
      <c r="F13" s="25" t="s">
        <v>92</v>
      </c>
      <c r="G13" s="47">
        <f t="shared" si="1"/>
        <v>0</v>
      </c>
      <c r="H13" s="47">
        <f t="shared" si="1"/>
        <v>130.2</v>
      </c>
      <c r="I13" s="47">
        <f t="shared" si="1"/>
        <v>130.2</v>
      </c>
      <c r="J13" s="45">
        <f t="shared" si="0"/>
        <v>100</v>
      </c>
    </row>
    <row r="14" spans="1:10" ht="33.75" customHeight="1">
      <c r="A14" s="23" t="s">
        <v>99</v>
      </c>
      <c r="B14" s="46">
        <v>759</v>
      </c>
      <c r="C14" s="25" t="s">
        <v>88</v>
      </c>
      <c r="D14" s="25" t="s">
        <v>91</v>
      </c>
      <c r="E14" s="27" t="s">
        <v>189</v>
      </c>
      <c r="F14" s="25" t="s">
        <v>93</v>
      </c>
      <c r="G14" s="47">
        <f>G15+G16</f>
        <v>0</v>
      </c>
      <c r="H14" s="47">
        <f>H15+H16</f>
        <v>130.2</v>
      </c>
      <c r="I14" s="47">
        <f>I15+I16</f>
        <v>130.2</v>
      </c>
      <c r="J14" s="45">
        <f t="shared" si="0"/>
        <v>100</v>
      </c>
    </row>
    <row r="15" spans="1:10" ht="33.75" customHeight="1">
      <c r="A15" s="23" t="s">
        <v>190</v>
      </c>
      <c r="B15" s="46">
        <v>759</v>
      </c>
      <c r="C15" s="25" t="s">
        <v>88</v>
      </c>
      <c r="D15" s="25" t="s">
        <v>91</v>
      </c>
      <c r="E15" s="27" t="s">
        <v>189</v>
      </c>
      <c r="F15" s="25" t="s">
        <v>94</v>
      </c>
      <c r="G15" s="47">
        <v>0</v>
      </c>
      <c r="H15" s="47">
        <v>100</v>
      </c>
      <c r="I15" s="47">
        <v>100</v>
      </c>
      <c r="J15" s="45">
        <f t="shared" si="0"/>
        <v>100</v>
      </c>
    </row>
    <row r="16" spans="1:10" ht="33.75" customHeight="1">
      <c r="A16" s="23" t="s">
        <v>191</v>
      </c>
      <c r="B16" s="46">
        <v>759</v>
      </c>
      <c r="C16" s="25" t="s">
        <v>88</v>
      </c>
      <c r="D16" s="25" t="s">
        <v>91</v>
      </c>
      <c r="E16" s="27" t="s">
        <v>189</v>
      </c>
      <c r="F16" s="25" t="s">
        <v>95</v>
      </c>
      <c r="G16" s="47">
        <v>0</v>
      </c>
      <c r="H16" s="47">
        <v>30.2</v>
      </c>
      <c r="I16" s="47">
        <v>30.2</v>
      </c>
      <c r="J16" s="45">
        <f t="shared" si="0"/>
        <v>100</v>
      </c>
    </row>
    <row r="17" spans="1:12" ht="24.75" customHeight="1">
      <c r="A17" s="23" t="s">
        <v>192</v>
      </c>
      <c r="B17" s="46">
        <v>759</v>
      </c>
      <c r="C17" s="25" t="s">
        <v>88</v>
      </c>
      <c r="D17" s="25" t="s">
        <v>91</v>
      </c>
      <c r="E17" s="27" t="s">
        <v>96</v>
      </c>
      <c r="F17" s="25"/>
      <c r="G17" s="47">
        <f>G18</f>
        <v>981.5999999999999</v>
      </c>
      <c r="H17" s="47">
        <f aca="true" t="shared" si="2" ref="H17:I19">H18</f>
        <v>976.1</v>
      </c>
      <c r="I17" s="47">
        <f t="shared" si="2"/>
        <v>928.1999999999999</v>
      </c>
      <c r="J17" s="45">
        <f t="shared" si="0"/>
        <v>95.0927159102551</v>
      </c>
      <c r="L17" s="28"/>
    </row>
    <row r="18" spans="1:10" ht="26.25" customHeight="1">
      <c r="A18" s="23" t="s">
        <v>193</v>
      </c>
      <c r="B18" s="46">
        <v>759</v>
      </c>
      <c r="C18" s="25" t="s">
        <v>88</v>
      </c>
      <c r="D18" s="25" t="s">
        <v>91</v>
      </c>
      <c r="E18" s="27" t="s">
        <v>97</v>
      </c>
      <c r="F18" s="25"/>
      <c r="G18" s="47">
        <f>G19</f>
        <v>981.5999999999999</v>
      </c>
      <c r="H18" s="47">
        <f t="shared" si="2"/>
        <v>976.1</v>
      </c>
      <c r="I18" s="47">
        <f t="shared" si="2"/>
        <v>928.1999999999999</v>
      </c>
      <c r="J18" s="45">
        <f t="shared" si="0"/>
        <v>95.0927159102551</v>
      </c>
    </row>
    <row r="19" spans="1:10" ht="50.25" customHeight="1">
      <c r="A19" s="23" t="s">
        <v>98</v>
      </c>
      <c r="B19" s="46">
        <v>759</v>
      </c>
      <c r="C19" s="25" t="s">
        <v>88</v>
      </c>
      <c r="D19" s="25" t="s">
        <v>91</v>
      </c>
      <c r="E19" s="27" t="s">
        <v>97</v>
      </c>
      <c r="F19" s="25" t="s">
        <v>92</v>
      </c>
      <c r="G19" s="47">
        <f>G20</f>
        <v>981.5999999999999</v>
      </c>
      <c r="H19" s="47">
        <f t="shared" si="2"/>
        <v>976.1</v>
      </c>
      <c r="I19" s="47">
        <f t="shared" si="2"/>
        <v>928.1999999999999</v>
      </c>
      <c r="J19" s="45">
        <f t="shared" si="0"/>
        <v>95.0927159102551</v>
      </c>
    </row>
    <row r="20" spans="1:10" ht="27.75" customHeight="1">
      <c r="A20" s="23" t="s">
        <v>99</v>
      </c>
      <c r="B20" s="46">
        <v>759</v>
      </c>
      <c r="C20" s="25" t="s">
        <v>88</v>
      </c>
      <c r="D20" s="25" t="s">
        <v>91</v>
      </c>
      <c r="E20" s="27" t="s">
        <v>97</v>
      </c>
      <c r="F20" s="25" t="s">
        <v>93</v>
      </c>
      <c r="G20" s="47">
        <f>G21+G22</f>
        <v>981.5999999999999</v>
      </c>
      <c r="H20" s="47">
        <f>H21+H22</f>
        <v>976.1</v>
      </c>
      <c r="I20" s="47">
        <f>I21+I22</f>
        <v>928.1999999999999</v>
      </c>
      <c r="J20" s="45">
        <f t="shared" si="0"/>
        <v>95.0927159102551</v>
      </c>
    </row>
    <row r="21" spans="1:10" ht="18.75" customHeight="1">
      <c r="A21" s="23" t="s">
        <v>190</v>
      </c>
      <c r="B21" s="46">
        <v>759</v>
      </c>
      <c r="C21" s="25" t="s">
        <v>88</v>
      </c>
      <c r="D21" s="25" t="s">
        <v>91</v>
      </c>
      <c r="E21" s="27" t="s">
        <v>97</v>
      </c>
      <c r="F21" s="25" t="s">
        <v>94</v>
      </c>
      <c r="G21" s="47">
        <v>753.9</v>
      </c>
      <c r="H21" s="47">
        <v>749.7</v>
      </c>
      <c r="I21" s="47">
        <v>716.8</v>
      </c>
      <c r="J21" s="45">
        <f t="shared" si="0"/>
        <v>95.61157796451913</v>
      </c>
    </row>
    <row r="22" spans="1:10" ht="39" customHeight="1">
      <c r="A22" s="23" t="s">
        <v>191</v>
      </c>
      <c r="B22" s="46">
        <v>759</v>
      </c>
      <c r="C22" s="25" t="s">
        <v>88</v>
      </c>
      <c r="D22" s="25" t="s">
        <v>91</v>
      </c>
      <c r="E22" s="27" t="s">
        <v>97</v>
      </c>
      <c r="F22" s="25" t="s">
        <v>95</v>
      </c>
      <c r="G22" s="47">
        <v>227.7</v>
      </c>
      <c r="H22" s="47">
        <v>226.4</v>
      </c>
      <c r="I22" s="47">
        <v>211.4</v>
      </c>
      <c r="J22" s="45">
        <f t="shared" si="0"/>
        <v>93.37455830388693</v>
      </c>
    </row>
    <row r="23" spans="1:10" ht="36.75" customHeight="1">
      <c r="A23" s="23" t="s">
        <v>100</v>
      </c>
      <c r="B23" s="46">
        <v>759</v>
      </c>
      <c r="C23" s="25" t="s">
        <v>88</v>
      </c>
      <c r="D23" s="25" t="s">
        <v>101</v>
      </c>
      <c r="E23" s="25"/>
      <c r="F23" s="25"/>
      <c r="G23" s="47">
        <f>G24</f>
        <v>3204.7</v>
      </c>
      <c r="H23" s="47">
        <f>H24</f>
        <v>3275.3</v>
      </c>
      <c r="I23" s="47">
        <f>I24</f>
        <v>3174.1</v>
      </c>
      <c r="J23" s="45">
        <f t="shared" si="0"/>
        <v>96.91020669862303</v>
      </c>
    </row>
    <row r="24" spans="1:10" ht="23.25" customHeight="1">
      <c r="A24" s="23" t="s">
        <v>194</v>
      </c>
      <c r="B24" s="46">
        <v>759</v>
      </c>
      <c r="C24" s="25" t="s">
        <v>88</v>
      </c>
      <c r="D24" s="25" t="s">
        <v>101</v>
      </c>
      <c r="E24" s="27" t="s">
        <v>102</v>
      </c>
      <c r="F24" s="25"/>
      <c r="G24" s="47">
        <f>G30</f>
        <v>3204.7</v>
      </c>
      <c r="H24" s="47">
        <f>H30+H25</f>
        <v>3275.3</v>
      </c>
      <c r="I24" s="47">
        <f>I30+I25</f>
        <v>3174.1</v>
      </c>
      <c r="J24" s="45">
        <f t="shared" si="0"/>
        <v>96.91020669862303</v>
      </c>
    </row>
    <row r="25" spans="1:10" ht="23.25" customHeight="1">
      <c r="A25" s="23" t="s">
        <v>188</v>
      </c>
      <c r="B25" s="46">
        <v>759</v>
      </c>
      <c r="C25" s="25" t="s">
        <v>88</v>
      </c>
      <c r="D25" s="25" t="s">
        <v>91</v>
      </c>
      <c r="E25" s="27" t="s">
        <v>189</v>
      </c>
      <c r="F25" s="25"/>
      <c r="G25" s="47">
        <f aca="true" t="shared" si="3" ref="G25:I26">G26</f>
        <v>0</v>
      </c>
      <c r="H25" s="47">
        <f t="shared" si="3"/>
        <v>65.1</v>
      </c>
      <c r="I25" s="47">
        <f t="shared" si="3"/>
        <v>65.1</v>
      </c>
      <c r="J25" s="45">
        <f t="shared" si="0"/>
        <v>100</v>
      </c>
    </row>
    <row r="26" spans="1:10" ht="23.25" customHeight="1">
      <c r="A26" s="23" t="s">
        <v>98</v>
      </c>
      <c r="B26" s="46">
        <v>759</v>
      </c>
      <c r="C26" s="25" t="s">
        <v>88</v>
      </c>
      <c r="D26" s="25" t="s">
        <v>101</v>
      </c>
      <c r="E26" s="27" t="s">
        <v>189</v>
      </c>
      <c r="F26" s="25" t="s">
        <v>92</v>
      </c>
      <c r="G26" s="47">
        <f t="shared" si="3"/>
        <v>0</v>
      </c>
      <c r="H26" s="47">
        <f t="shared" si="3"/>
        <v>65.1</v>
      </c>
      <c r="I26" s="47">
        <f t="shared" si="3"/>
        <v>65.1</v>
      </c>
      <c r="J26" s="45">
        <f t="shared" si="0"/>
        <v>100</v>
      </c>
    </row>
    <row r="27" spans="1:10" ht="23.25" customHeight="1">
      <c r="A27" s="23" t="s">
        <v>99</v>
      </c>
      <c r="B27" s="46">
        <v>759</v>
      </c>
      <c r="C27" s="25" t="s">
        <v>88</v>
      </c>
      <c r="D27" s="25" t="s">
        <v>101</v>
      </c>
      <c r="E27" s="27" t="s">
        <v>189</v>
      </c>
      <c r="F27" s="25" t="s">
        <v>93</v>
      </c>
      <c r="G27" s="47">
        <f>G28+G29</f>
        <v>0</v>
      </c>
      <c r="H27" s="47">
        <f>H28+H29</f>
        <v>65.1</v>
      </c>
      <c r="I27" s="47">
        <f>I28+I29</f>
        <v>65.1</v>
      </c>
      <c r="J27" s="45">
        <f t="shared" si="0"/>
        <v>100</v>
      </c>
    </row>
    <row r="28" spans="1:10" ht="23.25" customHeight="1">
      <c r="A28" s="23" t="s">
        <v>190</v>
      </c>
      <c r="B28" s="46">
        <v>759</v>
      </c>
      <c r="C28" s="25" t="s">
        <v>88</v>
      </c>
      <c r="D28" s="25" t="s">
        <v>101</v>
      </c>
      <c r="E28" s="27" t="s">
        <v>189</v>
      </c>
      <c r="F28" s="25" t="s">
        <v>94</v>
      </c>
      <c r="G28" s="47">
        <v>0</v>
      </c>
      <c r="H28" s="47">
        <v>50</v>
      </c>
      <c r="I28" s="47">
        <v>50</v>
      </c>
      <c r="J28" s="45">
        <f t="shared" si="0"/>
        <v>100</v>
      </c>
    </row>
    <row r="29" spans="1:10" ht="23.25" customHeight="1">
      <c r="A29" s="23" t="s">
        <v>191</v>
      </c>
      <c r="B29" s="46">
        <v>759</v>
      </c>
      <c r="C29" s="25" t="s">
        <v>88</v>
      </c>
      <c r="D29" s="25" t="s">
        <v>101</v>
      </c>
      <c r="E29" s="27" t="s">
        <v>189</v>
      </c>
      <c r="F29" s="25" t="s">
        <v>95</v>
      </c>
      <c r="G29" s="47">
        <v>0</v>
      </c>
      <c r="H29" s="47">
        <v>15.1</v>
      </c>
      <c r="I29" s="47">
        <v>15.1</v>
      </c>
      <c r="J29" s="45">
        <f t="shared" si="0"/>
        <v>100</v>
      </c>
    </row>
    <row r="30" spans="1:10" ht="25.5" customHeight="1">
      <c r="A30" s="23" t="s">
        <v>195</v>
      </c>
      <c r="B30" s="46">
        <v>759</v>
      </c>
      <c r="C30" s="25" t="s">
        <v>88</v>
      </c>
      <c r="D30" s="25" t="s">
        <v>101</v>
      </c>
      <c r="E30" s="27" t="s">
        <v>103</v>
      </c>
      <c r="F30" s="25"/>
      <c r="G30" s="47">
        <f>G31+G35+G38</f>
        <v>3204.7</v>
      </c>
      <c r="H30" s="47">
        <f>H31+H35+H38</f>
        <v>3210.2000000000003</v>
      </c>
      <c r="I30" s="47">
        <f>I31+I35+I38</f>
        <v>3109</v>
      </c>
      <c r="J30" s="45">
        <f t="shared" si="0"/>
        <v>96.84754843934957</v>
      </c>
    </row>
    <row r="31" spans="1:10" ht="51" customHeight="1">
      <c r="A31" s="23" t="s">
        <v>98</v>
      </c>
      <c r="B31" s="46">
        <v>759</v>
      </c>
      <c r="C31" s="25" t="s">
        <v>88</v>
      </c>
      <c r="D31" s="25" t="s">
        <v>101</v>
      </c>
      <c r="E31" s="27" t="s">
        <v>103</v>
      </c>
      <c r="F31" s="25" t="s">
        <v>92</v>
      </c>
      <c r="G31" s="47">
        <f>G32</f>
        <v>2914.7</v>
      </c>
      <c r="H31" s="47">
        <f>H32</f>
        <v>2920.2000000000003</v>
      </c>
      <c r="I31" s="47">
        <f>I32</f>
        <v>2900.5</v>
      </c>
      <c r="J31" s="45">
        <f t="shared" si="0"/>
        <v>99.32538867200876</v>
      </c>
    </row>
    <row r="32" spans="1:10" ht="25.5" customHeight="1">
      <c r="A32" s="23" t="s">
        <v>99</v>
      </c>
      <c r="B32" s="46">
        <v>759</v>
      </c>
      <c r="C32" s="25" t="s">
        <v>88</v>
      </c>
      <c r="D32" s="25" t="s">
        <v>101</v>
      </c>
      <c r="E32" s="27" t="s">
        <v>103</v>
      </c>
      <c r="F32" s="25" t="s">
        <v>93</v>
      </c>
      <c r="G32" s="47">
        <f>G33+G34</f>
        <v>2914.7</v>
      </c>
      <c r="H32" s="47">
        <f>H33+H34</f>
        <v>2920.2000000000003</v>
      </c>
      <c r="I32" s="47">
        <f>I33+I34</f>
        <v>2900.5</v>
      </c>
      <c r="J32" s="45">
        <f t="shared" si="0"/>
        <v>99.32538867200876</v>
      </c>
    </row>
    <row r="33" spans="1:10" ht="18" customHeight="1">
      <c r="A33" s="23" t="s">
        <v>190</v>
      </c>
      <c r="B33" s="46">
        <v>759</v>
      </c>
      <c r="C33" s="25" t="s">
        <v>88</v>
      </c>
      <c r="D33" s="25" t="s">
        <v>101</v>
      </c>
      <c r="E33" s="27" t="s">
        <v>103</v>
      </c>
      <c r="F33" s="25" t="s">
        <v>94</v>
      </c>
      <c r="G33" s="47">
        <v>2238.6</v>
      </c>
      <c r="H33" s="47">
        <v>2242.8</v>
      </c>
      <c r="I33" s="47">
        <v>2241.4</v>
      </c>
      <c r="J33" s="45">
        <f t="shared" si="0"/>
        <v>99.93757802746566</v>
      </c>
    </row>
    <row r="34" spans="1:10" ht="42.75" customHeight="1">
      <c r="A34" s="23" t="s">
        <v>191</v>
      </c>
      <c r="B34" s="46">
        <v>759</v>
      </c>
      <c r="C34" s="25" t="s">
        <v>88</v>
      </c>
      <c r="D34" s="25" t="s">
        <v>101</v>
      </c>
      <c r="E34" s="27" t="s">
        <v>103</v>
      </c>
      <c r="F34" s="25" t="s">
        <v>95</v>
      </c>
      <c r="G34" s="47">
        <v>676.1</v>
      </c>
      <c r="H34" s="47">
        <v>677.4</v>
      </c>
      <c r="I34" s="47">
        <v>659.1</v>
      </c>
      <c r="J34" s="45">
        <f t="shared" si="0"/>
        <v>97.29849424269266</v>
      </c>
    </row>
    <row r="35" spans="1:10" ht="29.25" customHeight="1">
      <c r="A35" s="23" t="s">
        <v>104</v>
      </c>
      <c r="B35" s="46">
        <v>759</v>
      </c>
      <c r="C35" s="25" t="s">
        <v>88</v>
      </c>
      <c r="D35" s="25" t="s">
        <v>101</v>
      </c>
      <c r="E35" s="27" t="s">
        <v>103</v>
      </c>
      <c r="F35" s="25" t="s">
        <v>105</v>
      </c>
      <c r="G35" s="47">
        <f aca="true" t="shared" si="4" ref="G35:I36">G36</f>
        <v>277.5</v>
      </c>
      <c r="H35" s="47">
        <f t="shared" si="4"/>
        <v>277.5</v>
      </c>
      <c r="I35" s="47">
        <f t="shared" si="4"/>
        <v>197.8</v>
      </c>
      <c r="J35" s="45">
        <f t="shared" si="0"/>
        <v>71.27927927927928</v>
      </c>
    </row>
    <row r="36" spans="1:10" ht="26.25" customHeight="1">
      <c r="A36" s="23" t="s">
        <v>106</v>
      </c>
      <c r="B36" s="46">
        <v>759</v>
      </c>
      <c r="C36" s="25" t="s">
        <v>88</v>
      </c>
      <c r="D36" s="25" t="s">
        <v>101</v>
      </c>
      <c r="E36" s="27" t="s">
        <v>103</v>
      </c>
      <c r="F36" s="25" t="s">
        <v>107</v>
      </c>
      <c r="G36" s="47">
        <f t="shared" si="4"/>
        <v>277.5</v>
      </c>
      <c r="H36" s="47">
        <f t="shared" si="4"/>
        <v>277.5</v>
      </c>
      <c r="I36" s="47">
        <f t="shared" si="4"/>
        <v>197.8</v>
      </c>
      <c r="J36" s="45">
        <f t="shared" si="0"/>
        <v>71.27927927927928</v>
      </c>
    </row>
    <row r="37" spans="1:10" ht="18.75" customHeight="1">
      <c r="A37" s="23" t="s">
        <v>196</v>
      </c>
      <c r="B37" s="46">
        <v>759</v>
      </c>
      <c r="C37" s="25" t="s">
        <v>88</v>
      </c>
      <c r="D37" s="25" t="s">
        <v>101</v>
      </c>
      <c r="E37" s="27" t="s">
        <v>103</v>
      </c>
      <c r="F37" s="25" t="s">
        <v>108</v>
      </c>
      <c r="G37" s="47">
        <v>277.5</v>
      </c>
      <c r="H37" s="47">
        <v>277.5</v>
      </c>
      <c r="I37" s="47">
        <v>197.8</v>
      </c>
      <c r="J37" s="45">
        <f t="shared" si="0"/>
        <v>71.27927927927928</v>
      </c>
    </row>
    <row r="38" spans="1:10" ht="18.75" customHeight="1">
      <c r="A38" s="23" t="s">
        <v>109</v>
      </c>
      <c r="B38" s="46">
        <v>759</v>
      </c>
      <c r="C38" s="25" t="s">
        <v>88</v>
      </c>
      <c r="D38" s="25" t="s">
        <v>101</v>
      </c>
      <c r="E38" s="27" t="s">
        <v>103</v>
      </c>
      <c r="F38" s="25" t="s">
        <v>110</v>
      </c>
      <c r="G38" s="47">
        <f>G39</f>
        <v>12.499999999999998</v>
      </c>
      <c r="H38" s="47">
        <f>H39</f>
        <v>12.499999999999998</v>
      </c>
      <c r="I38" s="47">
        <f>I39</f>
        <v>10.7</v>
      </c>
      <c r="J38" s="45">
        <f t="shared" si="0"/>
        <v>85.60000000000001</v>
      </c>
    </row>
    <row r="39" spans="1:10" ht="18" customHeight="1">
      <c r="A39" s="23" t="s">
        <v>199</v>
      </c>
      <c r="B39" s="46">
        <v>759</v>
      </c>
      <c r="C39" s="25" t="s">
        <v>88</v>
      </c>
      <c r="D39" s="25" t="s">
        <v>101</v>
      </c>
      <c r="E39" s="27" t="s">
        <v>103</v>
      </c>
      <c r="F39" s="25" t="s">
        <v>129</v>
      </c>
      <c r="G39" s="47">
        <f>G40+G41+G42</f>
        <v>12.499999999999998</v>
      </c>
      <c r="H39" s="47">
        <f>H40+H41+H42</f>
        <v>12.499999999999998</v>
      </c>
      <c r="I39" s="47">
        <f>I40+I41+I42</f>
        <v>10.7</v>
      </c>
      <c r="J39" s="45">
        <f t="shared" si="0"/>
        <v>85.60000000000001</v>
      </c>
    </row>
    <row r="40" spans="1:10" ht="21" customHeight="1">
      <c r="A40" s="23" t="s">
        <v>200</v>
      </c>
      <c r="B40" s="46">
        <v>759</v>
      </c>
      <c r="C40" s="25" t="s">
        <v>88</v>
      </c>
      <c r="D40" s="25" t="s">
        <v>101</v>
      </c>
      <c r="E40" s="27" t="s">
        <v>103</v>
      </c>
      <c r="F40" s="25" t="s">
        <v>201</v>
      </c>
      <c r="G40" s="47">
        <v>2.3</v>
      </c>
      <c r="H40" s="47">
        <v>2.3</v>
      </c>
      <c r="I40" s="47">
        <v>2.1</v>
      </c>
      <c r="J40" s="45">
        <f t="shared" si="0"/>
        <v>91.30434782608697</v>
      </c>
    </row>
    <row r="41" spans="1:10" ht="21" customHeight="1">
      <c r="A41" s="23" t="s">
        <v>202</v>
      </c>
      <c r="B41" s="46">
        <v>759</v>
      </c>
      <c r="C41" s="25" t="s">
        <v>88</v>
      </c>
      <c r="D41" s="25" t="s">
        <v>101</v>
      </c>
      <c r="E41" s="27" t="s">
        <v>103</v>
      </c>
      <c r="F41" s="25" t="s">
        <v>203</v>
      </c>
      <c r="G41" s="47">
        <v>10.1</v>
      </c>
      <c r="H41" s="47">
        <v>10.1</v>
      </c>
      <c r="I41" s="47">
        <v>8.6</v>
      </c>
      <c r="J41" s="45">
        <f t="shared" si="0"/>
        <v>85.14851485148515</v>
      </c>
    </row>
    <row r="42" spans="1:10" ht="21" customHeight="1">
      <c r="A42" s="23" t="s">
        <v>204</v>
      </c>
      <c r="B42" s="46">
        <v>759</v>
      </c>
      <c r="C42" s="25" t="s">
        <v>88</v>
      </c>
      <c r="D42" s="25" t="s">
        <v>101</v>
      </c>
      <c r="E42" s="27" t="s">
        <v>103</v>
      </c>
      <c r="F42" s="25" t="s">
        <v>205</v>
      </c>
      <c r="G42" s="47">
        <v>0.1</v>
      </c>
      <c r="H42" s="47">
        <v>0.1</v>
      </c>
      <c r="I42" s="47">
        <v>0</v>
      </c>
      <c r="J42" s="45">
        <f t="shared" si="0"/>
        <v>0</v>
      </c>
    </row>
    <row r="43" spans="1:10" ht="21.75" customHeight="1">
      <c r="A43" s="23" t="s">
        <v>111</v>
      </c>
      <c r="B43" s="46">
        <v>759</v>
      </c>
      <c r="C43" s="25" t="s">
        <v>88</v>
      </c>
      <c r="D43" s="25" t="s">
        <v>112</v>
      </c>
      <c r="E43" s="25"/>
      <c r="F43" s="25"/>
      <c r="G43" s="47">
        <f>G44</f>
        <v>0</v>
      </c>
      <c r="H43" s="47">
        <f aca="true" t="shared" si="5" ref="H43:I45">H44</f>
        <v>0</v>
      </c>
      <c r="I43" s="47">
        <f t="shared" si="5"/>
        <v>0</v>
      </c>
      <c r="J43" s="45">
        <v>0</v>
      </c>
    </row>
    <row r="44" spans="1:10" ht="21" customHeight="1">
      <c r="A44" s="23" t="s">
        <v>113</v>
      </c>
      <c r="B44" s="46">
        <v>759</v>
      </c>
      <c r="C44" s="25" t="s">
        <v>88</v>
      </c>
      <c r="D44" s="25" t="s">
        <v>112</v>
      </c>
      <c r="E44" s="25" t="s">
        <v>114</v>
      </c>
      <c r="F44" s="25"/>
      <c r="G44" s="47">
        <f>G45</f>
        <v>0</v>
      </c>
      <c r="H44" s="47">
        <f t="shared" si="5"/>
        <v>0</v>
      </c>
      <c r="I44" s="47">
        <f t="shared" si="5"/>
        <v>0</v>
      </c>
      <c r="J44" s="45">
        <v>0</v>
      </c>
    </row>
    <row r="45" spans="1:10" ht="22.5" customHeight="1">
      <c r="A45" s="23" t="s">
        <v>115</v>
      </c>
      <c r="B45" s="46">
        <v>759</v>
      </c>
      <c r="C45" s="25" t="s">
        <v>88</v>
      </c>
      <c r="D45" s="25" t="s">
        <v>112</v>
      </c>
      <c r="E45" s="25" t="s">
        <v>116</v>
      </c>
      <c r="F45" s="25"/>
      <c r="G45" s="47">
        <f>G46</f>
        <v>0</v>
      </c>
      <c r="H45" s="47">
        <f t="shared" si="5"/>
        <v>0</v>
      </c>
      <c r="I45" s="47">
        <f t="shared" si="5"/>
        <v>0</v>
      </c>
      <c r="J45" s="45">
        <v>0</v>
      </c>
    </row>
    <row r="46" spans="1:10" ht="16.5" customHeight="1">
      <c r="A46" s="23" t="s">
        <v>109</v>
      </c>
      <c r="B46" s="46">
        <v>759</v>
      </c>
      <c r="C46" s="25" t="s">
        <v>88</v>
      </c>
      <c r="D46" s="25" t="s">
        <v>112</v>
      </c>
      <c r="E46" s="25" t="s">
        <v>116</v>
      </c>
      <c r="F46" s="25" t="s">
        <v>110</v>
      </c>
      <c r="G46" s="47">
        <f>G47</f>
        <v>0</v>
      </c>
      <c r="H46" s="47">
        <f>H47</f>
        <v>0</v>
      </c>
      <c r="I46" s="47">
        <f>I47</f>
        <v>0</v>
      </c>
      <c r="J46" s="45">
        <v>0</v>
      </c>
    </row>
    <row r="47" spans="1:10" ht="16.5" customHeight="1">
      <c r="A47" s="23" t="s">
        <v>117</v>
      </c>
      <c r="B47" s="46">
        <v>759</v>
      </c>
      <c r="C47" s="25" t="s">
        <v>88</v>
      </c>
      <c r="D47" s="25" t="s">
        <v>112</v>
      </c>
      <c r="E47" s="25" t="s">
        <v>116</v>
      </c>
      <c r="F47" s="25" t="s">
        <v>118</v>
      </c>
      <c r="G47" s="47">
        <v>0</v>
      </c>
      <c r="H47" s="47">
        <v>0</v>
      </c>
      <c r="I47" s="47">
        <v>0</v>
      </c>
      <c r="J47" s="45">
        <v>0</v>
      </c>
    </row>
    <row r="48" spans="1:10" ht="17.25" customHeight="1">
      <c r="A48" s="48" t="s">
        <v>119</v>
      </c>
      <c r="B48" s="46">
        <v>759</v>
      </c>
      <c r="C48" s="25" t="s">
        <v>88</v>
      </c>
      <c r="D48" s="25" t="s">
        <v>120</v>
      </c>
      <c r="E48" s="25"/>
      <c r="F48" s="25"/>
      <c r="G48" s="47">
        <f>G49</f>
        <v>10</v>
      </c>
      <c r="H48" s="47">
        <f aca="true" t="shared" si="6" ref="H48:I51">H49</f>
        <v>10</v>
      </c>
      <c r="I48" s="47">
        <f t="shared" si="6"/>
        <v>0</v>
      </c>
      <c r="J48" s="45">
        <v>0</v>
      </c>
    </row>
    <row r="49" spans="1:10" ht="23.25" customHeight="1">
      <c r="A49" s="49" t="s">
        <v>121</v>
      </c>
      <c r="B49" s="46">
        <v>759</v>
      </c>
      <c r="C49" s="25" t="s">
        <v>88</v>
      </c>
      <c r="D49" s="25" t="s">
        <v>120</v>
      </c>
      <c r="E49" s="25" t="s">
        <v>122</v>
      </c>
      <c r="F49" s="25"/>
      <c r="G49" s="47">
        <f>G50</f>
        <v>10</v>
      </c>
      <c r="H49" s="47">
        <f t="shared" si="6"/>
        <v>10</v>
      </c>
      <c r="I49" s="47">
        <f t="shared" si="6"/>
        <v>0</v>
      </c>
      <c r="J49" s="45">
        <v>0</v>
      </c>
    </row>
    <row r="50" spans="1:10" ht="17.25" customHeight="1">
      <c r="A50" s="48" t="s">
        <v>123</v>
      </c>
      <c r="B50" s="46">
        <v>759</v>
      </c>
      <c r="C50" s="25" t="s">
        <v>88</v>
      </c>
      <c r="D50" s="25" t="s">
        <v>120</v>
      </c>
      <c r="E50" s="25" t="s">
        <v>122</v>
      </c>
      <c r="F50" s="25"/>
      <c r="G50" s="47">
        <f>G51</f>
        <v>10</v>
      </c>
      <c r="H50" s="47">
        <f t="shared" si="6"/>
        <v>10</v>
      </c>
      <c r="I50" s="47">
        <f t="shared" si="6"/>
        <v>0</v>
      </c>
      <c r="J50" s="45">
        <v>0</v>
      </c>
    </row>
    <row r="51" spans="1:10" ht="17.25" customHeight="1">
      <c r="A51" s="48" t="s">
        <v>109</v>
      </c>
      <c r="B51" s="46">
        <v>759</v>
      </c>
      <c r="C51" s="25" t="s">
        <v>88</v>
      </c>
      <c r="D51" s="25" t="s">
        <v>120</v>
      </c>
      <c r="E51" s="25" t="s">
        <v>122</v>
      </c>
      <c r="F51" s="25" t="s">
        <v>110</v>
      </c>
      <c r="G51" s="47">
        <f>G52</f>
        <v>10</v>
      </c>
      <c r="H51" s="47">
        <f t="shared" si="6"/>
        <v>10</v>
      </c>
      <c r="I51" s="47">
        <f t="shared" si="6"/>
        <v>0</v>
      </c>
      <c r="J51" s="45">
        <v>0</v>
      </c>
    </row>
    <row r="52" spans="1:10" ht="16.5" customHeight="1">
      <c r="A52" s="48" t="s">
        <v>124</v>
      </c>
      <c r="B52" s="46">
        <v>759</v>
      </c>
      <c r="C52" s="25" t="s">
        <v>88</v>
      </c>
      <c r="D52" s="25" t="s">
        <v>120</v>
      </c>
      <c r="E52" s="25" t="s">
        <v>122</v>
      </c>
      <c r="F52" s="25" t="s">
        <v>125</v>
      </c>
      <c r="G52" s="47">
        <v>10</v>
      </c>
      <c r="H52" s="47">
        <v>10</v>
      </c>
      <c r="I52" s="47">
        <v>0</v>
      </c>
      <c r="J52" s="45">
        <v>0</v>
      </c>
    </row>
    <row r="53" spans="1:10" ht="21.75" customHeight="1">
      <c r="A53" s="23" t="s">
        <v>126</v>
      </c>
      <c r="B53" s="46">
        <v>759</v>
      </c>
      <c r="C53" s="25" t="s">
        <v>88</v>
      </c>
      <c r="D53" s="25" t="s">
        <v>127</v>
      </c>
      <c r="E53" s="25"/>
      <c r="F53" s="25"/>
      <c r="G53" s="47">
        <f>G54+G70+G74</f>
        <v>432.6</v>
      </c>
      <c r="H53" s="47">
        <f>H54+H70+H74</f>
        <v>752.6</v>
      </c>
      <c r="I53" s="47">
        <f>I54+I70+I74</f>
        <v>679.9000000000001</v>
      </c>
      <c r="J53" s="45">
        <f t="shared" si="0"/>
        <v>90.34015413234124</v>
      </c>
    </row>
    <row r="54" spans="1:10" ht="27.75" customHeight="1">
      <c r="A54" s="23" t="s">
        <v>206</v>
      </c>
      <c r="B54" s="46">
        <v>759</v>
      </c>
      <c r="C54" s="25" t="s">
        <v>88</v>
      </c>
      <c r="D54" s="25" t="s">
        <v>127</v>
      </c>
      <c r="E54" s="30">
        <v>6180000000</v>
      </c>
      <c r="F54" s="25"/>
      <c r="G54" s="47">
        <f>G55+G66+G68</f>
        <v>393.6</v>
      </c>
      <c r="H54" s="47">
        <f>H55+H66+H68</f>
        <v>713.6</v>
      </c>
      <c r="I54" s="47">
        <f>I55+I66+I68</f>
        <v>644.9000000000001</v>
      </c>
      <c r="J54" s="45">
        <f t="shared" si="0"/>
        <v>90.37275784753363</v>
      </c>
    </row>
    <row r="55" spans="1:10" ht="21.75" customHeight="1">
      <c r="A55" s="23" t="s">
        <v>207</v>
      </c>
      <c r="B55" s="46">
        <v>759</v>
      </c>
      <c r="C55" s="25" t="s">
        <v>88</v>
      </c>
      <c r="D55" s="25" t="s">
        <v>127</v>
      </c>
      <c r="E55" s="30">
        <v>6180090000</v>
      </c>
      <c r="F55" s="25"/>
      <c r="G55" s="47">
        <f>G56+G59+G63</f>
        <v>343.8</v>
      </c>
      <c r="H55" s="47">
        <f>H56+H59+H63</f>
        <v>663.8</v>
      </c>
      <c r="I55" s="47">
        <f>I56+I59</f>
        <v>595.1</v>
      </c>
      <c r="J55" s="45">
        <f t="shared" si="0"/>
        <v>89.65049713769208</v>
      </c>
    </row>
    <row r="56" spans="1:10" ht="24" customHeight="1">
      <c r="A56" s="23" t="s">
        <v>104</v>
      </c>
      <c r="B56" s="46">
        <v>759</v>
      </c>
      <c r="C56" s="25" t="s">
        <v>88</v>
      </c>
      <c r="D56" s="25" t="s">
        <v>127</v>
      </c>
      <c r="E56" s="30">
        <v>6180090010</v>
      </c>
      <c r="F56" s="25" t="s">
        <v>105</v>
      </c>
      <c r="G56" s="47">
        <f aca="true" t="shared" si="7" ref="G56:I57">G57</f>
        <v>321.8</v>
      </c>
      <c r="H56" s="47">
        <f t="shared" si="7"/>
        <v>641.8</v>
      </c>
      <c r="I56" s="47">
        <f t="shared" si="7"/>
        <v>594.1</v>
      </c>
      <c r="J56" s="45">
        <f t="shared" si="0"/>
        <v>92.56777812402618</v>
      </c>
    </row>
    <row r="57" spans="1:10" ht="23.25" customHeight="1">
      <c r="A57" s="23" t="s">
        <v>106</v>
      </c>
      <c r="B57" s="46">
        <v>759</v>
      </c>
      <c r="C57" s="25" t="s">
        <v>88</v>
      </c>
      <c r="D57" s="25" t="s">
        <v>127</v>
      </c>
      <c r="E57" s="30">
        <v>6180090010</v>
      </c>
      <c r="F57" s="25" t="s">
        <v>107</v>
      </c>
      <c r="G57" s="47">
        <f t="shared" si="7"/>
        <v>321.8</v>
      </c>
      <c r="H57" s="47">
        <f t="shared" si="7"/>
        <v>641.8</v>
      </c>
      <c r="I57" s="47">
        <f t="shared" si="7"/>
        <v>594.1</v>
      </c>
      <c r="J57" s="45">
        <f t="shared" si="0"/>
        <v>92.56777812402618</v>
      </c>
    </row>
    <row r="58" spans="1:11" ht="22.5" customHeight="1">
      <c r="A58" s="23" t="s">
        <v>196</v>
      </c>
      <c r="B58" s="46">
        <v>759</v>
      </c>
      <c r="C58" s="25" t="s">
        <v>88</v>
      </c>
      <c r="D58" s="25" t="s">
        <v>127</v>
      </c>
      <c r="E58" s="30">
        <v>6180090010</v>
      </c>
      <c r="F58" s="25" t="s">
        <v>108</v>
      </c>
      <c r="G58" s="47">
        <v>321.8</v>
      </c>
      <c r="H58" s="47">
        <v>641.8</v>
      </c>
      <c r="I58" s="47">
        <v>594.1</v>
      </c>
      <c r="J58" s="45">
        <f t="shared" si="0"/>
        <v>92.56777812402618</v>
      </c>
      <c r="K58" s="50"/>
    </row>
    <row r="59" spans="1:10" ht="21.75" customHeight="1">
      <c r="A59" s="23" t="s">
        <v>109</v>
      </c>
      <c r="B59" s="46">
        <v>759</v>
      </c>
      <c r="C59" s="25" t="s">
        <v>88</v>
      </c>
      <c r="D59" s="25" t="s">
        <v>127</v>
      </c>
      <c r="E59" s="30">
        <v>6180090010</v>
      </c>
      <c r="F59" s="25" t="s">
        <v>110</v>
      </c>
      <c r="G59" s="47">
        <f>G60</f>
        <v>2</v>
      </c>
      <c r="H59" s="47">
        <f>H60</f>
        <v>2</v>
      </c>
      <c r="I59" s="47">
        <f>I60</f>
        <v>1</v>
      </c>
      <c r="J59" s="45">
        <f t="shared" si="0"/>
        <v>50</v>
      </c>
    </row>
    <row r="60" spans="1:10" ht="21.75" customHeight="1">
      <c r="A60" s="23" t="s">
        <v>199</v>
      </c>
      <c r="B60" s="46">
        <v>759</v>
      </c>
      <c r="C60" s="25" t="s">
        <v>88</v>
      </c>
      <c r="D60" s="25" t="s">
        <v>127</v>
      </c>
      <c r="E60" s="30">
        <v>6180090010</v>
      </c>
      <c r="F60" s="25" t="s">
        <v>129</v>
      </c>
      <c r="G60" s="47">
        <f>G61+G62</f>
        <v>2</v>
      </c>
      <c r="H60" s="47">
        <f>H61+H62</f>
        <v>2</v>
      </c>
      <c r="I60" s="47">
        <f>I61+I62</f>
        <v>1</v>
      </c>
      <c r="J60" s="45">
        <f t="shared" si="0"/>
        <v>50</v>
      </c>
    </row>
    <row r="61" spans="1:10" ht="21.75" customHeight="1">
      <c r="A61" s="23" t="s">
        <v>200</v>
      </c>
      <c r="B61" s="46">
        <v>759</v>
      </c>
      <c r="C61" s="25" t="s">
        <v>88</v>
      </c>
      <c r="D61" s="25" t="s">
        <v>127</v>
      </c>
      <c r="E61" s="30">
        <v>6180090010</v>
      </c>
      <c r="F61" s="25" t="s">
        <v>201</v>
      </c>
      <c r="G61" s="47">
        <v>1</v>
      </c>
      <c r="H61" s="47">
        <v>1</v>
      </c>
      <c r="I61" s="47">
        <v>0</v>
      </c>
      <c r="J61" s="45">
        <f t="shared" si="0"/>
        <v>0</v>
      </c>
    </row>
    <row r="62" spans="1:10" ht="21.75" customHeight="1">
      <c r="A62" s="23" t="s">
        <v>204</v>
      </c>
      <c r="B62" s="46">
        <v>759</v>
      </c>
      <c r="C62" s="25" t="s">
        <v>88</v>
      </c>
      <c r="D62" s="25" t="s">
        <v>127</v>
      </c>
      <c r="E62" s="30">
        <v>6180090010</v>
      </c>
      <c r="F62" s="25" t="s">
        <v>205</v>
      </c>
      <c r="G62" s="47">
        <v>1</v>
      </c>
      <c r="H62" s="47">
        <v>1</v>
      </c>
      <c r="I62" s="47">
        <v>1</v>
      </c>
      <c r="J62" s="45">
        <v>0</v>
      </c>
    </row>
    <row r="63" spans="1:10" ht="24" customHeight="1">
      <c r="A63" s="23" t="s">
        <v>104</v>
      </c>
      <c r="B63" s="46">
        <v>759</v>
      </c>
      <c r="C63" s="25" t="s">
        <v>88</v>
      </c>
      <c r="D63" s="25" t="s">
        <v>127</v>
      </c>
      <c r="E63" s="30">
        <v>6180090030</v>
      </c>
      <c r="F63" s="25" t="s">
        <v>105</v>
      </c>
      <c r="G63" s="47">
        <f aca="true" t="shared" si="8" ref="G63:I64">G64</f>
        <v>20</v>
      </c>
      <c r="H63" s="47">
        <f t="shared" si="8"/>
        <v>20</v>
      </c>
      <c r="I63" s="47">
        <f t="shared" si="8"/>
        <v>0</v>
      </c>
      <c r="J63" s="45">
        <f t="shared" si="0"/>
        <v>0</v>
      </c>
    </row>
    <row r="64" spans="1:10" ht="24.75" customHeight="1">
      <c r="A64" s="23" t="s">
        <v>106</v>
      </c>
      <c r="B64" s="46">
        <v>759</v>
      </c>
      <c r="C64" s="25" t="s">
        <v>88</v>
      </c>
      <c r="D64" s="25" t="s">
        <v>127</v>
      </c>
      <c r="E64" s="30">
        <v>6180090030</v>
      </c>
      <c r="F64" s="25" t="s">
        <v>107</v>
      </c>
      <c r="G64" s="47">
        <f t="shared" si="8"/>
        <v>20</v>
      </c>
      <c r="H64" s="47">
        <f t="shared" si="8"/>
        <v>20</v>
      </c>
      <c r="I64" s="47">
        <f t="shared" si="8"/>
        <v>0</v>
      </c>
      <c r="J64" s="45">
        <f t="shared" si="0"/>
        <v>0</v>
      </c>
    </row>
    <row r="65" spans="1:10" ht="23.25" customHeight="1">
      <c r="A65" s="23" t="s">
        <v>208</v>
      </c>
      <c r="B65" s="46">
        <v>759</v>
      </c>
      <c r="C65" s="25" t="s">
        <v>88</v>
      </c>
      <c r="D65" s="25" t="s">
        <v>127</v>
      </c>
      <c r="E65" s="30">
        <v>6180090030</v>
      </c>
      <c r="F65" s="25" t="s">
        <v>108</v>
      </c>
      <c r="G65" s="47">
        <v>20</v>
      </c>
      <c r="H65" s="47">
        <v>20</v>
      </c>
      <c r="I65" s="47">
        <v>0</v>
      </c>
      <c r="J65" s="45">
        <f t="shared" si="0"/>
        <v>0</v>
      </c>
    </row>
    <row r="66" spans="1:10" ht="22.5" customHeight="1">
      <c r="A66" s="23" t="s">
        <v>130</v>
      </c>
      <c r="B66" s="46">
        <v>759</v>
      </c>
      <c r="C66" s="25" t="s">
        <v>88</v>
      </c>
      <c r="D66" s="25" t="s">
        <v>127</v>
      </c>
      <c r="E66" s="30">
        <v>6180000401</v>
      </c>
      <c r="F66" s="25" t="s">
        <v>131</v>
      </c>
      <c r="G66" s="47">
        <f>G67</f>
        <v>40.1</v>
      </c>
      <c r="H66" s="47">
        <f aca="true" t="shared" si="9" ref="H66:I68">H67</f>
        <v>40.1</v>
      </c>
      <c r="I66" s="47">
        <f t="shared" si="9"/>
        <v>40.1</v>
      </c>
      <c r="J66" s="45">
        <f t="shared" si="0"/>
        <v>100</v>
      </c>
    </row>
    <row r="67" spans="1:10" ht="22.5" customHeight="1">
      <c r="A67" s="23" t="s">
        <v>132</v>
      </c>
      <c r="B67" s="46">
        <v>759</v>
      </c>
      <c r="C67" s="25" t="s">
        <v>88</v>
      </c>
      <c r="D67" s="25" t="s">
        <v>127</v>
      </c>
      <c r="E67" s="30">
        <v>6180000401</v>
      </c>
      <c r="F67" s="25" t="s">
        <v>133</v>
      </c>
      <c r="G67" s="47">
        <v>40.1</v>
      </c>
      <c r="H67" s="47">
        <v>40.1</v>
      </c>
      <c r="I67" s="47">
        <v>40.1</v>
      </c>
      <c r="J67" s="45">
        <f t="shared" si="0"/>
        <v>100</v>
      </c>
    </row>
    <row r="68" spans="1:10" ht="22.5" customHeight="1">
      <c r="A68" s="23" t="s">
        <v>130</v>
      </c>
      <c r="B68" s="46">
        <v>759</v>
      </c>
      <c r="C68" s="25" t="s">
        <v>88</v>
      </c>
      <c r="D68" s="25" t="s">
        <v>127</v>
      </c>
      <c r="E68" s="30">
        <v>6180000402</v>
      </c>
      <c r="F68" s="25" t="s">
        <v>131</v>
      </c>
      <c r="G68" s="47">
        <f>G69</f>
        <v>9.7</v>
      </c>
      <c r="H68" s="47">
        <f t="shared" si="9"/>
        <v>9.7</v>
      </c>
      <c r="I68" s="47">
        <f t="shared" si="9"/>
        <v>9.7</v>
      </c>
      <c r="J68" s="45">
        <f t="shared" si="0"/>
        <v>100</v>
      </c>
    </row>
    <row r="69" spans="1:10" ht="22.5" customHeight="1">
      <c r="A69" s="23" t="s">
        <v>132</v>
      </c>
      <c r="B69" s="46">
        <v>759</v>
      </c>
      <c r="C69" s="25" t="s">
        <v>88</v>
      </c>
      <c r="D69" s="25" t="s">
        <v>127</v>
      </c>
      <c r="E69" s="30">
        <v>6180000402</v>
      </c>
      <c r="F69" s="25" t="s">
        <v>133</v>
      </c>
      <c r="G69" s="47">
        <v>9.7</v>
      </c>
      <c r="H69" s="47">
        <v>9.7</v>
      </c>
      <c r="I69" s="47">
        <v>9.7</v>
      </c>
      <c r="J69" s="45">
        <f t="shared" si="0"/>
        <v>100</v>
      </c>
    </row>
    <row r="70" spans="1:10" ht="24" customHeight="1">
      <c r="A70" s="23" t="s">
        <v>209</v>
      </c>
      <c r="B70" s="46">
        <v>759</v>
      </c>
      <c r="C70" s="25" t="s">
        <v>88</v>
      </c>
      <c r="D70" s="25" t="s">
        <v>127</v>
      </c>
      <c r="E70" s="25" t="s">
        <v>128</v>
      </c>
      <c r="F70" s="25"/>
      <c r="G70" s="47">
        <f aca="true" t="shared" si="10" ref="G70:I72">G71</f>
        <v>33</v>
      </c>
      <c r="H70" s="47">
        <f t="shared" si="10"/>
        <v>33</v>
      </c>
      <c r="I70" s="47">
        <f t="shared" si="10"/>
        <v>33</v>
      </c>
      <c r="J70" s="45">
        <f t="shared" si="0"/>
        <v>100</v>
      </c>
    </row>
    <row r="71" spans="1:10" ht="23.25" customHeight="1">
      <c r="A71" s="23" t="s">
        <v>104</v>
      </c>
      <c r="B71" s="46">
        <v>759</v>
      </c>
      <c r="C71" s="25" t="s">
        <v>88</v>
      </c>
      <c r="D71" s="25" t="s">
        <v>127</v>
      </c>
      <c r="E71" s="25" t="s">
        <v>128</v>
      </c>
      <c r="F71" s="25" t="s">
        <v>105</v>
      </c>
      <c r="G71" s="47">
        <f t="shared" si="10"/>
        <v>33</v>
      </c>
      <c r="H71" s="47">
        <f t="shared" si="10"/>
        <v>33</v>
      </c>
      <c r="I71" s="47">
        <f t="shared" si="10"/>
        <v>33</v>
      </c>
      <c r="J71" s="45">
        <f t="shared" si="0"/>
        <v>100</v>
      </c>
    </row>
    <row r="72" spans="1:10" ht="21.75" customHeight="1">
      <c r="A72" s="23" t="s">
        <v>106</v>
      </c>
      <c r="B72" s="46">
        <v>759</v>
      </c>
      <c r="C72" s="25" t="s">
        <v>88</v>
      </c>
      <c r="D72" s="25" t="s">
        <v>127</v>
      </c>
      <c r="E72" s="25" t="s">
        <v>128</v>
      </c>
      <c r="F72" s="25" t="s">
        <v>107</v>
      </c>
      <c r="G72" s="47">
        <f t="shared" si="10"/>
        <v>33</v>
      </c>
      <c r="H72" s="47">
        <f t="shared" si="10"/>
        <v>33</v>
      </c>
      <c r="I72" s="47">
        <f t="shared" si="10"/>
        <v>33</v>
      </c>
      <c r="J72" s="45">
        <f t="shared" si="0"/>
        <v>100</v>
      </c>
    </row>
    <row r="73" spans="1:10" ht="26.25" customHeight="1">
      <c r="A73" s="23" t="s">
        <v>196</v>
      </c>
      <c r="B73" s="46">
        <v>759</v>
      </c>
      <c r="C73" s="25" t="s">
        <v>88</v>
      </c>
      <c r="D73" s="25" t="s">
        <v>127</v>
      </c>
      <c r="E73" s="25" t="s">
        <v>128</v>
      </c>
      <c r="F73" s="25" t="s">
        <v>108</v>
      </c>
      <c r="G73" s="47">
        <v>33</v>
      </c>
      <c r="H73" s="47">
        <v>33</v>
      </c>
      <c r="I73" s="47">
        <v>33</v>
      </c>
      <c r="J73" s="45">
        <f t="shared" si="0"/>
        <v>100</v>
      </c>
    </row>
    <row r="74" spans="1:10" ht="19.5" customHeight="1">
      <c r="A74" s="23" t="s">
        <v>210</v>
      </c>
      <c r="B74" s="46">
        <v>759</v>
      </c>
      <c r="C74" s="25" t="s">
        <v>88</v>
      </c>
      <c r="D74" s="25" t="s">
        <v>127</v>
      </c>
      <c r="E74" s="25" t="s">
        <v>134</v>
      </c>
      <c r="F74" s="25"/>
      <c r="G74" s="47">
        <f>G75+G79+G83+G87+G91+G95</f>
        <v>6</v>
      </c>
      <c r="H74" s="47">
        <f>H75+H79+H83+H87+H91+H95</f>
        <v>6</v>
      </c>
      <c r="I74" s="47">
        <f>I75+I79+I83+I87+I91+I95</f>
        <v>2</v>
      </c>
      <c r="J74" s="47">
        <f>J75+J79+J83+J87+J91+J95</f>
        <v>100</v>
      </c>
    </row>
    <row r="75" spans="1:10" ht="39" customHeight="1">
      <c r="A75" s="51" t="s">
        <v>211</v>
      </c>
      <c r="B75" s="52">
        <v>759</v>
      </c>
      <c r="C75" s="53" t="s">
        <v>88</v>
      </c>
      <c r="D75" s="53" t="s">
        <v>127</v>
      </c>
      <c r="E75" s="53" t="s">
        <v>212</v>
      </c>
      <c r="F75" s="53"/>
      <c r="G75" s="54">
        <f>G76</f>
        <v>0</v>
      </c>
      <c r="H75" s="54">
        <f aca="true" t="shared" si="11" ref="H75:I77">H76</f>
        <v>0</v>
      </c>
      <c r="I75" s="54">
        <f t="shared" si="11"/>
        <v>0</v>
      </c>
      <c r="J75" s="45">
        <v>0</v>
      </c>
    </row>
    <row r="76" spans="1:10" ht="24.75" customHeight="1">
      <c r="A76" s="55" t="s">
        <v>104</v>
      </c>
      <c r="B76" s="52">
        <v>759</v>
      </c>
      <c r="C76" s="53" t="s">
        <v>88</v>
      </c>
      <c r="D76" s="53" t="s">
        <v>127</v>
      </c>
      <c r="E76" s="53" t="s">
        <v>212</v>
      </c>
      <c r="F76" s="53" t="s">
        <v>105</v>
      </c>
      <c r="G76" s="54">
        <f>G77</f>
        <v>0</v>
      </c>
      <c r="H76" s="54">
        <f t="shared" si="11"/>
        <v>0</v>
      </c>
      <c r="I76" s="54">
        <f t="shared" si="11"/>
        <v>0</v>
      </c>
      <c r="J76" s="45">
        <v>0</v>
      </c>
    </row>
    <row r="77" spans="1:10" ht="27.75" customHeight="1">
      <c r="A77" s="55" t="s">
        <v>106</v>
      </c>
      <c r="B77" s="52">
        <v>759</v>
      </c>
      <c r="C77" s="53" t="s">
        <v>88</v>
      </c>
      <c r="D77" s="53" t="s">
        <v>127</v>
      </c>
      <c r="E77" s="53" t="s">
        <v>212</v>
      </c>
      <c r="F77" s="53" t="s">
        <v>107</v>
      </c>
      <c r="G77" s="54">
        <f>G78</f>
        <v>0</v>
      </c>
      <c r="H77" s="54">
        <f t="shared" si="11"/>
        <v>0</v>
      </c>
      <c r="I77" s="54">
        <f t="shared" si="11"/>
        <v>0</v>
      </c>
      <c r="J77" s="45">
        <v>0</v>
      </c>
    </row>
    <row r="78" spans="1:10" ht="27.75" customHeight="1">
      <c r="A78" s="55" t="s">
        <v>196</v>
      </c>
      <c r="B78" s="52">
        <v>759</v>
      </c>
      <c r="C78" s="53" t="s">
        <v>88</v>
      </c>
      <c r="D78" s="53" t="s">
        <v>127</v>
      </c>
      <c r="E78" s="53" t="s">
        <v>212</v>
      </c>
      <c r="F78" s="53" t="s">
        <v>108</v>
      </c>
      <c r="G78" s="54">
        <v>0</v>
      </c>
      <c r="H78" s="54">
        <v>0</v>
      </c>
      <c r="I78" s="54">
        <v>0</v>
      </c>
      <c r="J78" s="45">
        <v>0</v>
      </c>
    </row>
    <row r="79" spans="1:10" ht="36" customHeight="1">
      <c r="A79" s="56" t="s">
        <v>213</v>
      </c>
      <c r="B79" s="57">
        <v>759</v>
      </c>
      <c r="C79" s="58" t="s">
        <v>88</v>
      </c>
      <c r="D79" s="58" t="s">
        <v>127</v>
      </c>
      <c r="E79" s="58" t="s">
        <v>135</v>
      </c>
      <c r="F79" s="58"/>
      <c r="G79" s="59">
        <f>G80</f>
        <v>2</v>
      </c>
      <c r="H79" s="59">
        <f aca="true" t="shared" si="12" ref="H79:I81">H80</f>
        <v>2</v>
      </c>
      <c r="I79" s="59">
        <f t="shared" si="12"/>
        <v>0</v>
      </c>
      <c r="J79" s="45">
        <v>0</v>
      </c>
    </row>
    <row r="80" spans="1:10" ht="24.75" customHeight="1">
      <c r="A80" s="60" t="s">
        <v>104</v>
      </c>
      <c r="B80" s="57">
        <v>759</v>
      </c>
      <c r="C80" s="58" t="s">
        <v>88</v>
      </c>
      <c r="D80" s="58" t="s">
        <v>127</v>
      </c>
      <c r="E80" s="58" t="s">
        <v>135</v>
      </c>
      <c r="F80" s="58" t="s">
        <v>105</v>
      </c>
      <c r="G80" s="59">
        <f>G81</f>
        <v>2</v>
      </c>
      <c r="H80" s="59">
        <f t="shared" si="12"/>
        <v>2</v>
      </c>
      <c r="I80" s="59">
        <f t="shared" si="12"/>
        <v>0</v>
      </c>
      <c r="J80" s="45">
        <v>0</v>
      </c>
    </row>
    <row r="81" spans="1:10" ht="27.75" customHeight="1">
      <c r="A81" s="60" t="s">
        <v>106</v>
      </c>
      <c r="B81" s="57">
        <v>759</v>
      </c>
      <c r="C81" s="58" t="s">
        <v>88</v>
      </c>
      <c r="D81" s="58" t="s">
        <v>127</v>
      </c>
      <c r="E81" s="58" t="s">
        <v>135</v>
      </c>
      <c r="F81" s="58" t="s">
        <v>107</v>
      </c>
      <c r="G81" s="59">
        <f>G82</f>
        <v>2</v>
      </c>
      <c r="H81" s="59">
        <f t="shared" si="12"/>
        <v>2</v>
      </c>
      <c r="I81" s="59">
        <f t="shared" si="12"/>
        <v>0</v>
      </c>
      <c r="J81" s="45">
        <v>0</v>
      </c>
    </row>
    <row r="82" spans="1:10" ht="27.75" customHeight="1">
      <c r="A82" s="60" t="s">
        <v>196</v>
      </c>
      <c r="B82" s="57">
        <v>759</v>
      </c>
      <c r="C82" s="58" t="s">
        <v>88</v>
      </c>
      <c r="D82" s="58" t="s">
        <v>127</v>
      </c>
      <c r="E82" s="58" t="s">
        <v>135</v>
      </c>
      <c r="F82" s="58" t="s">
        <v>108</v>
      </c>
      <c r="G82" s="59">
        <v>2</v>
      </c>
      <c r="H82" s="59">
        <v>2</v>
      </c>
      <c r="I82" s="59">
        <v>0</v>
      </c>
      <c r="J82" s="45">
        <v>0</v>
      </c>
    </row>
    <row r="83" spans="1:10" ht="27.75" customHeight="1">
      <c r="A83" s="51" t="s">
        <v>214</v>
      </c>
      <c r="B83" s="52">
        <v>759</v>
      </c>
      <c r="C83" s="53" t="s">
        <v>88</v>
      </c>
      <c r="D83" s="53" t="s">
        <v>127</v>
      </c>
      <c r="E83" s="53" t="s">
        <v>215</v>
      </c>
      <c r="F83" s="53"/>
      <c r="G83" s="54">
        <f>G84</f>
        <v>0</v>
      </c>
      <c r="H83" s="54">
        <f>H84</f>
        <v>0</v>
      </c>
      <c r="I83" s="54">
        <f>I84</f>
        <v>0</v>
      </c>
      <c r="J83" s="45">
        <v>0</v>
      </c>
    </row>
    <row r="84" spans="1:10" ht="27.75" customHeight="1">
      <c r="A84" s="55" t="s">
        <v>104</v>
      </c>
      <c r="B84" s="52">
        <v>759</v>
      </c>
      <c r="C84" s="53" t="s">
        <v>88</v>
      </c>
      <c r="D84" s="53" t="s">
        <v>127</v>
      </c>
      <c r="E84" s="53" t="s">
        <v>215</v>
      </c>
      <c r="F84" s="53" t="s">
        <v>105</v>
      </c>
      <c r="G84" s="54">
        <f>G85</f>
        <v>0</v>
      </c>
      <c r="H84" s="54">
        <f>H85</f>
        <v>0</v>
      </c>
      <c r="I84" s="54">
        <v>0</v>
      </c>
      <c r="J84" s="45">
        <v>0</v>
      </c>
    </row>
    <row r="85" spans="1:10" ht="27.75" customHeight="1">
      <c r="A85" s="55" t="s">
        <v>106</v>
      </c>
      <c r="B85" s="52">
        <v>759</v>
      </c>
      <c r="C85" s="53" t="s">
        <v>88</v>
      </c>
      <c r="D85" s="53" t="s">
        <v>127</v>
      </c>
      <c r="E85" s="53" t="s">
        <v>215</v>
      </c>
      <c r="F85" s="53" t="s">
        <v>107</v>
      </c>
      <c r="G85" s="54">
        <f>G86</f>
        <v>0</v>
      </c>
      <c r="H85" s="54">
        <f>H86</f>
        <v>0</v>
      </c>
      <c r="I85" s="54">
        <f>I86</f>
        <v>0</v>
      </c>
      <c r="J85" s="45">
        <v>0</v>
      </c>
    </row>
    <row r="86" spans="1:10" ht="27.75" customHeight="1">
      <c r="A86" s="55" t="s">
        <v>196</v>
      </c>
      <c r="B86" s="52">
        <v>759</v>
      </c>
      <c r="C86" s="53" t="s">
        <v>88</v>
      </c>
      <c r="D86" s="53" t="s">
        <v>127</v>
      </c>
      <c r="E86" s="53" t="s">
        <v>215</v>
      </c>
      <c r="F86" s="53" t="s">
        <v>108</v>
      </c>
      <c r="G86" s="54">
        <v>0</v>
      </c>
      <c r="H86" s="54">
        <v>0</v>
      </c>
      <c r="I86" s="54">
        <v>0</v>
      </c>
      <c r="J86" s="45">
        <v>0</v>
      </c>
    </row>
    <row r="87" spans="1:10" ht="39" customHeight="1">
      <c r="A87" s="56" t="s">
        <v>216</v>
      </c>
      <c r="B87" s="57">
        <v>759</v>
      </c>
      <c r="C87" s="58" t="s">
        <v>88</v>
      </c>
      <c r="D87" s="58" t="s">
        <v>127</v>
      </c>
      <c r="E87" s="58" t="s">
        <v>136</v>
      </c>
      <c r="F87" s="58"/>
      <c r="G87" s="59">
        <f>G88</f>
        <v>2</v>
      </c>
      <c r="H87" s="59">
        <f aca="true" t="shared" si="13" ref="H87:I89">H88</f>
        <v>2</v>
      </c>
      <c r="I87" s="59">
        <f t="shared" si="13"/>
        <v>0</v>
      </c>
      <c r="J87" s="45">
        <f aca="true" t="shared" si="14" ref="J87:J153">I87*100/H87</f>
        <v>0</v>
      </c>
    </row>
    <row r="88" spans="1:10" ht="24.75" customHeight="1">
      <c r="A88" s="60" t="s">
        <v>104</v>
      </c>
      <c r="B88" s="57">
        <v>759</v>
      </c>
      <c r="C88" s="58" t="s">
        <v>88</v>
      </c>
      <c r="D88" s="58" t="s">
        <v>127</v>
      </c>
      <c r="E88" s="58" t="s">
        <v>136</v>
      </c>
      <c r="F88" s="58" t="s">
        <v>105</v>
      </c>
      <c r="G88" s="59">
        <f>G89</f>
        <v>2</v>
      </c>
      <c r="H88" s="59">
        <f t="shared" si="13"/>
        <v>2</v>
      </c>
      <c r="I88" s="59">
        <f t="shared" si="13"/>
        <v>0</v>
      </c>
      <c r="J88" s="45">
        <f t="shared" si="14"/>
        <v>0</v>
      </c>
    </row>
    <row r="89" spans="1:10" ht="27.75" customHeight="1">
      <c r="A89" s="60" t="s">
        <v>106</v>
      </c>
      <c r="B89" s="57">
        <v>759</v>
      </c>
      <c r="C89" s="58" t="s">
        <v>88</v>
      </c>
      <c r="D89" s="58" t="s">
        <v>127</v>
      </c>
      <c r="E89" s="58" t="s">
        <v>136</v>
      </c>
      <c r="F89" s="58" t="s">
        <v>107</v>
      </c>
      <c r="G89" s="59">
        <f>G90</f>
        <v>2</v>
      </c>
      <c r="H89" s="59">
        <f t="shared" si="13"/>
        <v>2</v>
      </c>
      <c r="I89" s="59">
        <f t="shared" si="13"/>
        <v>0</v>
      </c>
      <c r="J89" s="45">
        <f t="shared" si="14"/>
        <v>0</v>
      </c>
    </row>
    <row r="90" spans="1:10" ht="27.75" customHeight="1">
      <c r="A90" s="60" t="s">
        <v>196</v>
      </c>
      <c r="B90" s="57">
        <v>759</v>
      </c>
      <c r="C90" s="58" t="s">
        <v>88</v>
      </c>
      <c r="D90" s="58" t="s">
        <v>127</v>
      </c>
      <c r="E90" s="58" t="s">
        <v>136</v>
      </c>
      <c r="F90" s="58" t="s">
        <v>108</v>
      </c>
      <c r="G90" s="59">
        <v>2</v>
      </c>
      <c r="H90" s="59">
        <v>2</v>
      </c>
      <c r="I90" s="59">
        <v>0</v>
      </c>
      <c r="J90" s="45">
        <f t="shared" si="14"/>
        <v>0</v>
      </c>
    </row>
    <row r="91" spans="1:10" ht="36" customHeight="1">
      <c r="A91" s="51" t="s">
        <v>217</v>
      </c>
      <c r="B91" s="52">
        <v>759</v>
      </c>
      <c r="C91" s="53" t="s">
        <v>88</v>
      </c>
      <c r="D91" s="53" t="s">
        <v>127</v>
      </c>
      <c r="E91" s="53" t="s">
        <v>137</v>
      </c>
      <c r="F91" s="53"/>
      <c r="G91" s="54">
        <f>G92</f>
        <v>2</v>
      </c>
      <c r="H91" s="54">
        <f aca="true" t="shared" si="15" ref="H91:I93">H92</f>
        <v>2</v>
      </c>
      <c r="I91" s="54">
        <f t="shared" si="15"/>
        <v>2</v>
      </c>
      <c r="J91" s="45">
        <f t="shared" si="14"/>
        <v>100</v>
      </c>
    </row>
    <row r="92" spans="1:10" ht="27.75" customHeight="1">
      <c r="A92" s="55" t="s">
        <v>104</v>
      </c>
      <c r="B92" s="52">
        <v>759</v>
      </c>
      <c r="C92" s="53" t="s">
        <v>88</v>
      </c>
      <c r="D92" s="53" t="s">
        <v>127</v>
      </c>
      <c r="E92" s="53" t="s">
        <v>137</v>
      </c>
      <c r="F92" s="53" t="s">
        <v>105</v>
      </c>
      <c r="G92" s="54">
        <f>G93</f>
        <v>2</v>
      </c>
      <c r="H92" s="54">
        <f t="shared" si="15"/>
        <v>2</v>
      </c>
      <c r="I92" s="54">
        <f t="shared" si="15"/>
        <v>2</v>
      </c>
      <c r="J92" s="45">
        <f t="shared" si="14"/>
        <v>100</v>
      </c>
    </row>
    <row r="93" spans="1:10" ht="27.75" customHeight="1">
      <c r="A93" s="55" t="s">
        <v>106</v>
      </c>
      <c r="B93" s="52">
        <v>759</v>
      </c>
      <c r="C93" s="53" t="s">
        <v>88</v>
      </c>
      <c r="D93" s="53" t="s">
        <v>127</v>
      </c>
      <c r="E93" s="53" t="s">
        <v>137</v>
      </c>
      <c r="F93" s="53" t="s">
        <v>107</v>
      </c>
      <c r="G93" s="54">
        <f>G94</f>
        <v>2</v>
      </c>
      <c r="H93" s="54">
        <f t="shared" si="15"/>
        <v>2</v>
      </c>
      <c r="I93" s="54">
        <f t="shared" si="15"/>
        <v>2</v>
      </c>
      <c r="J93" s="45">
        <f t="shared" si="14"/>
        <v>100</v>
      </c>
    </row>
    <row r="94" spans="1:10" ht="27.75" customHeight="1">
      <c r="A94" s="55" t="s">
        <v>196</v>
      </c>
      <c r="B94" s="52">
        <v>759</v>
      </c>
      <c r="C94" s="53" t="s">
        <v>88</v>
      </c>
      <c r="D94" s="53" t="s">
        <v>127</v>
      </c>
      <c r="E94" s="53" t="s">
        <v>137</v>
      </c>
      <c r="F94" s="53" t="s">
        <v>108</v>
      </c>
      <c r="G94" s="54">
        <v>2</v>
      </c>
      <c r="H94" s="54">
        <v>2</v>
      </c>
      <c r="I94" s="54">
        <v>2</v>
      </c>
      <c r="J94" s="45">
        <f t="shared" si="14"/>
        <v>100</v>
      </c>
    </row>
    <row r="95" spans="1:10" ht="42" customHeight="1">
      <c r="A95" s="55" t="s">
        <v>313</v>
      </c>
      <c r="B95" s="52">
        <v>759</v>
      </c>
      <c r="C95" s="53" t="s">
        <v>88</v>
      </c>
      <c r="D95" s="53" t="s">
        <v>127</v>
      </c>
      <c r="E95" s="53" t="s">
        <v>314</v>
      </c>
      <c r="F95" s="53"/>
      <c r="G95" s="54">
        <f>G96</f>
        <v>0</v>
      </c>
      <c r="H95" s="54">
        <f aca="true" t="shared" si="16" ref="H95:I97">H96</f>
        <v>0</v>
      </c>
      <c r="I95" s="54">
        <f t="shared" si="16"/>
        <v>0</v>
      </c>
      <c r="J95" s="54">
        <f>J96</f>
        <v>0</v>
      </c>
    </row>
    <row r="96" spans="1:10" ht="27.75" customHeight="1">
      <c r="A96" s="55" t="s">
        <v>104</v>
      </c>
      <c r="B96" s="52">
        <v>759</v>
      </c>
      <c r="C96" s="53" t="s">
        <v>88</v>
      </c>
      <c r="D96" s="53" t="s">
        <v>127</v>
      </c>
      <c r="E96" s="53" t="s">
        <v>314</v>
      </c>
      <c r="F96" s="53" t="s">
        <v>105</v>
      </c>
      <c r="G96" s="54">
        <f>G97</f>
        <v>0</v>
      </c>
      <c r="H96" s="54">
        <f t="shared" si="16"/>
        <v>0</v>
      </c>
      <c r="I96" s="54">
        <f t="shared" si="16"/>
        <v>0</v>
      </c>
      <c r="J96" s="54">
        <f>J97</f>
        <v>0</v>
      </c>
    </row>
    <row r="97" spans="1:10" ht="27.75" customHeight="1">
      <c r="A97" s="55" t="s">
        <v>106</v>
      </c>
      <c r="B97" s="52">
        <v>759</v>
      </c>
      <c r="C97" s="53" t="s">
        <v>88</v>
      </c>
      <c r="D97" s="53" t="s">
        <v>127</v>
      </c>
      <c r="E97" s="53" t="s">
        <v>314</v>
      </c>
      <c r="F97" s="53" t="s">
        <v>107</v>
      </c>
      <c r="G97" s="54">
        <f>G98</f>
        <v>0</v>
      </c>
      <c r="H97" s="54">
        <f t="shared" si="16"/>
        <v>0</v>
      </c>
      <c r="I97" s="54">
        <f t="shared" si="16"/>
        <v>0</v>
      </c>
      <c r="J97" s="54">
        <f>J98</f>
        <v>0</v>
      </c>
    </row>
    <row r="98" spans="1:10" ht="27.75" customHeight="1">
      <c r="A98" s="55" t="s">
        <v>196</v>
      </c>
      <c r="B98" s="52">
        <v>759</v>
      </c>
      <c r="C98" s="53" t="s">
        <v>88</v>
      </c>
      <c r="D98" s="53" t="s">
        <v>127</v>
      </c>
      <c r="E98" s="53" t="s">
        <v>314</v>
      </c>
      <c r="F98" s="53" t="s">
        <v>108</v>
      </c>
      <c r="G98" s="54">
        <v>0</v>
      </c>
      <c r="H98" s="54">
        <v>0</v>
      </c>
      <c r="I98" s="54"/>
      <c r="J98" s="45"/>
    </row>
    <row r="99" spans="1:12" s="31" customFormat="1" ht="21.75" customHeight="1">
      <c r="A99" s="61" t="s">
        <v>138</v>
      </c>
      <c r="B99" s="24">
        <v>759</v>
      </c>
      <c r="C99" s="62" t="s">
        <v>91</v>
      </c>
      <c r="D99" s="62" t="s">
        <v>89</v>
      </c>
      <c r="E99" s="62"/>
      <c r="F99" s="62"/>
      <c r="G99" s="63">
        <f>G100</f>
        <v>246.29999999999998</v>
      </c>
      <c r="H99" s="63">
        <f aca="true" t="shared" si="17" ref="H99:I102">H100</f>
        <v>260</v>
      </c>
      <c r="I99" s="63">
        <f t="shared" si="17"/>
        <v>260</v>
      </c>
      <c r="J99" s="45">
        <f t="shared" si="14"/>
        <v>100</v>
      </c>
      <c r="L99" s="64"/>
    </row>
    <row r="100" spans="1:10" ht="21.75" customHeight="1">
      <c r="A100" s="23" t="s">
        <v>139</v>
      </c>
      <c r="B100" s="46">
        <v>759</v>
      </c>
      <c r="C100" s="25" t="s">
        <v>91</v>
      </c>
      <c r="D100" s="25" t="s">
        <v>140</v>
      </c>
      <c r="E100" s="25"/>
      <c r="F100" s="25"/>
      <c r="G100" s="47">
        <f>G101</f>
        <v>246.29999999999998</v>
      </c>
      <c r="H100" s="47">
        <f>H101</f>
        <v>260</v>
      </c>
      <c r="I100" s="47">
        <f t="shared" si="17"/>
        <v>260</v>
      </c>
      <c r="J100" s="45">
        <f t="shared" si="14"/>
        <v>100</v>
      </c>
    </row>
    <row r="101" spans="1:10" ht="29.25" customHeight="1">
      <c r="A101" s="23" t="s">
        <v>141</v>
      </c>
      <c r="B101" s="46">
        <v>759</v>
      </c>
      <c r="C101" s="25" t="s">
        <v>91</v>
      </c>
      <c r="D101" s="25" t="s">
        <v>140</v>
      </c>
      <c r="E101" s="25" t="s">
        <v>142</v>
      </c>
      <c r="F101" s="25"/>
      <c r="G101" s="47">
        <f>G102</f>
        <v>246.29999999999998</v>
      </c>
      <c r="H101" s="47">
        <f t="shared" si="17"/>
        <v>260</v>
      </c>
      <c r="I101" s="47">
        <f t="shared" si="17"/>
        <v>260</v>
      </c>
      <c r="J101" s="45">
        <f t="shared" si="14"/>
        <v>100</v>
      </c>
    </row>
    <row r="102" spans="1:10" ht="47.25" customHeight="1">
      <c r="A102" s="23" t="s">
        <v>98</v>
      </c>
      <c r="B102" s="46">
        <v>759</v>
      </c>
      <c r="C102" s="25" t="s">
        <v>91</v>
      </c>
      <c r="D102" s="25" t="s">
        <v>140</v>
      </c>
      <c r="E102" s="25" t="s">
        <v>142</v>
      </c>
      <c r="F102" s="25" t="s">
        <v>92</v>
      </c>
      <c r="G102" s="47">
        <f>G103</f>
        <v>246.29999999999998</v>
      </c>
      <c r="H102" s="47">
        <f t="shared" si="17"/>
        <v>260</v>
      </c>
      <c r="I102" s="47">
        <f t="shared" si="17"/>
        <v>260</v>
      </c>
      <c r="J102" s="45">
        <f t="shared" si="14"/>
        <v>100</v>
      </c>
    </row>
    <row r="103" spans="1:10" ht="30" customHeight="1">
      <c r="A103" s="23" t="s">
        <v>99</v>
      </c>
      <c r="B103" s="46">
        <v>759</v>
      </c>
      <c r="C103" s="25" t="s">
        <v>91</v>
      </c>
      <c r="D103" s="25" t="s">
        <v>140</v>
      </c>
      <c r="E103" s="25" t="s">
        <v>142</v>
      </c>
      <c r="F103" s="25" t="s">
        <v>93</v>
      </c>
      <c r="G103" s="47">
        <f>G104+G105</f>
        <v>246.29999999999998</v>
      </c>
      <c r="H103" s="47">
        <f>H104+H105</f>
        <v>260</v>
      </c>
      <c r="I103" s="47">
        <f>I104+I105</f>
        <v>260</v>
      </c>
      <c r="J103" s="45">
        <f t="shared" si="14"/>
        <v>100</v>
      </c>
    </row>
    <row r="104" spans="1:10" ht="22.5" customHeight="1">
      <c r="A104" s="23" t="s">
        <v>190</v>
      </c>
      <c r="B104" s="46">
        <v>759</v>
      </c>
      <c r="C104" s="25" t="s">
        <v>91</v>
      </c>
      <c r="D104" s="25" t="s">
        <v>140</v>
      </c>
      <c r="E104" s="25" t="s">
        <v>142</v>
      </c>
      <c r="F104" s="25" t="s">
        <v>94</v>
      </c>
      <c r="G104" s="47">
        <v>189.2</v>
      </c>
      <c r="H104" s="47">
        <v>199.7</v>
      </c>
      <c r="I104" s="47">
        <v>199.7</v>
      </c>
      <c r="J104" s="45">
        <f t="shared" si="14"/>
        <v>100</v>
      </c>
    </row>
    <row r="105" spans="1:10" ht="45.75" customHeight="1">
      <c r="A105" s="23" t="s">
        <v>191</v>
      </c>
      <c r="B105" s="46">
        <v>759</v>
      </c>
      <c r="C105" s="25" t="s">
        <v>91</v>
      </c>
      <c r="D105" s="25" t="s">
        <v>140</v>
      </c>
      <c r="E105" s="25" t="s">
        <v>142</v>
      </c>
      <c r="F105" s="25" t="s">
        <v>95</v>
      </c>
      <c r="G105" s="47">
        <v>57.1</v>
      </c>
      <c r="H105" s="47">
        <v>60.3</v>
      </c>
      <c r="I105" s="47">
        <v>60.3</v>
      </c>
      <c r="J105" s="45">
        <f t="shared" si="14"/>
        <v>100</v>
      </c>
    </row>
    <row r="106" spans="1:10" ht="30.75" customHeight="1">
      <c r="A106" s="65" t="s">
        <v>218</v>
      </c>
      <c r="B106" s="24">
        <v>759</v>
      </c>
      <c r="C106" s="66" t="s">
        <v>140</v>
      </c>
      <c r="D106" s="66" t="s">
        <v>89</v>
      </c>
      <c r="E106" s="66"/>
      <c r="F106" s="66"/>
      <c r="G106" s="67">
        <f>G107+G113</f>
        <v>10</v>
      </c>
      <c r="H106" s="67">
        <f>H107+H113</f>
        <v>10</v>
      </c>
      <c r="I106" s="67">
        <f>I107+I113</f>
        <v>0</v>
      </c>
      <c r="J106" s="45">
        <v>0</v>
      </c>
    </row>
    <row r="107" spans="1:10" ht="18" customHeight="1">
      <c r="A107" s="23" t="s">
        <v>219</v>
      </c>
      <c r="B107" s="46">
        <v>759</v>
      </c>
      <c r="C107" s="25" t="s">
        <v>140</v>
      </c>
      <c r="D107" s="25" t="s">
        <v>143</v>
      </c>
      <c r="E107" s="25"/>
      <c r="F107" s="25"/>
      <c r="G107" s="47">
        <f>G108</f>
        <v>5</v>
      </c>
      <c r="H107" s="47">
        <f aca="true" t="shared" si="18" ref="H107:I109">H108</f>
        <v>5</v>
      </c>
      <c r="I107" s="47">
        <f t="shared" si="18"/>
        <v>0</v>
      </c>
      <c r="J107" s="45">
        <v>0</v>
      </c>
    </row>
    <row r="108" spans="1:10" ht="26.25" customHeight="1">
      <c r="A108" s="23" t="s">
        <v>220</v>
      </c>
      <c r="B108" s="46">
        <v>759</v>
      </c>
      <c r="C108" s="25" t="s">
        <v>140</v>
      </c>
      <c r="D108" s="25" t="s">
        <v>143</v>
      </c>
      <c r="E108" s="25" t="s">
        <v>144</v>
      </c>
      <c r="F108" s="25"/>
      <c r="G108" s="47">
        <f>G109</f>
        <v>5</v>
      </c>
      <c r="H108" s="47">
        <f t="shared" si="18"/>
        <v>5</v>
      </c>
      <c r="I108" s="47">
        <f t="shared" si="18"/>
        <v>0</v>
      </c>
      <c r="J108" s="45">
        <v>0</v>
      </c>
    </row>
    <row r="109" spans="1:10" ht="29.25" customHeight="1">
      <c r="A109" s="23" t="s">
        <v>220</v>
      </c>
      <c r="B109" s="46">
        <v>759</v>
      </c>
      <c r="C109" s="25" t="s">
        <v>140</v>
      </c>
      <c r="D109" s="25" t="s">
        <v>143</v>
      </c>
      <c r="E109" s="25" t="s">
        <v>145</v>
      </c>
      <c r="F109" s="25"/>
      <c r="G109" s="47">
        <f>G110</f>
        <v>5</v>
      </c>
      <c r="H109" s="47">
        <f t="shared" si="18"/>
        <v>5</v>
      </c>
      <c r="I109" s="47">
        <f t="shared" si="18"/>
        <v>0</v>
      </c>
      <c r="J109" s="45">
        <v>0</v>
      </c>
    </row>
    <row r="110" spans="1:10" ht="21.75" customHeight="1">
      <c r="A110" s="23" t="s">
        <v>104</v>
      </c>
      <c r="B110" s="46">
        <v>759</v>
      </c>
      <c r="C110" s="25" t="s">
        <v>140</v>
      </c>
      <c r="D110" s="25" t="s">
        <v>143</v>
      </c>
      <c r="E110" s="25" t="s">
        <v>145</v>
      </c>
      <c r="F110" s="25" t="s">
        <v>105</v>
      </c>
      <c r="G110" s="47">
        <f>G111</f>
        <v>5</v>
      </c>
      <c r="H110" s="47">
        <f>H111</f>
        <v>5</v>
      </c>
      <c r="I110" s="47">
        <f>I111</f>
        <v>0</v>
      </c>
      <c r="J110" s="45">
        <v>0</v>
      </c>
    </row>
    <row r="111" spans="1:10" ht="21.75" customHeight="1">
      <c r="A111" s="23" t="s">
        <v>106</v>
      </c>
      <c r="B111" s="46">
        <v>759</v>
      </c>
      <c r="C111" s="25" t="s">
        <v>140</v>
      </c>
      <c r="D111" s="25" t="s">
        <v>143</v>
      </c>
      <c r="E111" s="25" t="s">
        <v>145</v>
      </c>
      <c r="F111" s="25" t="s">
        <v>107</v>
      </c>
      <c r="G111" s="47">
        <f>G112</f>
        <v>5</v>
      </c>
      <c r="H111" s="47">
        <f>H112</f>
        <v>5</v>
      </c>
      <c r="I111" s="47">
        <f>I112</f>
        <v>0</v>
      </c>
      <c r="J111" s="45">
        <v>0</v>
      </c>
    </row>
    <row r="112" spans="1:10" ht="23.25" customHeight="1">
      <c r="A112" s="23" t="s">
        <v>196</v>
      </c>
      <c r="B112" s="46">
        <v>759</v>
      </c>
      <c r="C112" s="25" t="s">
        <v>140</v>
      </c>
      <c r="D112" s="25" t="s">
        <v>143</v>
      </c>
      <c r="E112" s="25" t="s">
        <v>145</v>
      </c>
      <c r="F112" s="25" t="s">
        <v>108</v>
      </c>
      <c r="G112" s="47">
        <v>5</v>
      </c>
      <c r="H112" s="47">
        <v>5</v>
      </c>
      <c r="I112" s="47">
        <v>0</v>
      </c>
      <c r="J112" s="45">
        <v>0</v>
      </c>
    </row>
    <row r="113" spans="1:10" ht="34.5" customHeight="1">
      <c r="A113" s="23" t="s">
        <v>221</v>
      </c>
      <c r="B113" s="46">
        <v>759</v>
      </c>
      <c r="C113" s="25" t="s">
        <v>140</v>
      </c>
      <c r="D113" s="25" t="s">
        <v>146</v>
      </c>
      <c r="E113" s="25"/>
      <c r="F113" s="25"/>
      <c r="G113" s="47">
        <f>G114</f>
        <v>5</v>
      </c>
      <c r="H113" s="47">
        <f aca="true" t="shared" si="19" ref="H113:I117">H114</f>
        <v>5</v>
      </c>
      <c r="I113" s="47">
        <f t="shared" si="19"/>
        <v>0</v>
      </c>
      <c r="J113" s="45">
        <v>0</v>
      </c>
    </row>
    <row r="114" spans="1:10" ht="18.75" customHeight="1">
      <c r="A114" s="23" t="s">
        <v>222</v>
      </c>
      <c r="B114" s="46">
        <v>759</v>
      </c>
      <c r="C114" s="25" t="s">
        <v>140</v>
      </c>
      <c r="D114" s="25" t="s">
        <v>146</v>
      </c>
      <c r="E114" s="25" t="s">
        <v>147</v>
      </c>
      <c r="F114" s="25"/>
      <c r="G114" s="47">
        <f>G115</f>
        <v>5</v>
      </c>
      <c r="H114" s="47">
        <f t="shared" si="19"/>
        <v>5</v>
      </c>
      <c r="I114" s="47">
        <f t="shared" si="19"/>
        <v>0</v>
      </c>
      <c r="J114" s="45">
        <v>0</v>
      </c>
    </row>
    <row r="115" spans="1:10" ht="18.75" customHeight="1">
      <c r="A115" s="23" t="s">
        <v>222</v>
      </c>
      <c r="B115" s="46">
        <v>759</v>
      </c>
      <c r="C115" s="25" t="s">
        <v>140</v>
      </c>
      <c r="D115" s="25" t="s">
        <v>146</v>
      </c>
      <c r="E115" s="25" t="s">
        <v>148</v>
      </c>
      <c r="F115" s="25"/>
      <c r="G115" s="47">
        <f>G116</f>
        <v>5</v>
      </c>
      <c r="H115" s="47">
        <f t="shared" si="19"/>
        <v>5</v>
      </c>
      <c r="I115" s="47">
        <f t="shared" si="19"/>
        <v>0</v>
      </c>
      <c r="J115" s="45">
        <v>0</v>
      </c>
    </row>
    <row r="116" spans="1:10" ht="21.75" customHeight="1">
      <c r="A116" s="23" t="s">
        <v>104</v>
      </c>
      <c r="B116" s="46">
        <v>759</v>
      </c>
      <c r="C116" s="25" t="s">
        <v>140</v>
      </c>
      <c r="D116" s="25" t="s">
        <v>146</v>
      </c>
      <c r="E116" s="25" t="s">
        <v>148</v>
      </c>
      <c r="F116" s="25" t="s">
        <v>105</v>
      </c>
      <c r="G116" s="47">
        <f>G117</f>
        <v>5</v>
      </c>
      <c r="H116" s="47">
        <f t="shared" si="19"/>
        <v>5</v>
      </c>
      <c r="I116" s="47">
        <f t="shared" si="19"/>
        <v>0</v>
      </c>
      <c r="J116" s="45">
        <v>0</v>
      </c>
    </row>
    <row r="117" spans="1:10" ht="27.75" customHeight="1">
      <c r="A117" s="23" t="s">
        <v>106</v>
      </c>
      <c r="B117" s="46">
        <v>759</v>
      </c>
      <c r="C117" s="25" t="s">
        <v>140</v>
      </c>
      <c r="D117" s="25" t="s">
        <v>146</v>
      </c>
      <c r="E117" s="25" t="s">
        <v>148</v>
      </c>
      <c r="F117" s="25" t="s">
        <v>107</v>
      </c>
      <c r="G117" s="47">
        <f>G118</f>
        <v>5</v>
      </c>
      <c r="H117" s="47">
        <f t="shared" si="19"/>
        <v>5</v>
      </c>
      <c r="I117" s="47">
        <f t="shared" si="19"/>
        <v>0</v>
      </c>
      <c r="J117" s="45">
        <v>0</v>
      </c>
    </row>
    <row r="118" spans="1:10" ht="21" customHeight="1">
      <c r="A118" s="23" t="s">
        <v>196</v>
      </c>
      <c r="B118" s="46">
        <v>759</v>
      </c>
      <c r="C118" s="25" t="s">
        <v>140</v>
      </c>
      <c r="D118" s="25" t="s">
        <v>146</v>
      </c>
      <c r="E118" s="25" t="s">
        <v>148</v>
      </c>
      <c r="F118" s="25" t="s">
        <v>108</v>
      </c>
      <c r="G118" s="47">
        <v>5</v>
      </c>
      <c r="H118" s="47">
        <v>5</v>
      </c>
      <c r="I118" s="47">
        <v>0</v>
      </c>
      <c r="J118" s="45">
        <v>0</v>
      </c>
    </row>
    <row r="119" spans="1:10" ht="21.75" customHeight="1">
      <c r="A119" s="42" t="s">
        <v>223</v>
      </c>
      <c r="B119" s="24">
        <v>759</v>
      </c>
      <c r="C119" s="43" t="s">
        <v>101</v>
      </c>
      <c r="D119" s="43" t="s">
        <v>89</v>
      </c>
      <c r="E119" s="43"/>
      <c r="F119" s="43"/>
      <c r="G119" s="44">
        <f>G120+G132</f>
        <v>1964.6</v>
      </c>
      <c r="H119" s="44">
        <f>H120+H132</f>
        <v>2596.6</v>
      </c>
      <c r="I119" s="44">
        <f>I120+I132</f>
        <v>1881.3000000000002</v>
      </c>
      <c r="J119" s="45">
        <f t="shared" si="14"/>
        <v>72.45243780328123</v>
      </c>
    </row>
    <row r="120" spans="1:10" ht="21.75" customHeight="1">
      <c r="A120" s="23" t="s">
        <v>149</v>
      </c>
      <c r="B120" s="46">
        <v>759</v>
      </c>
      <c r="C120" s="25" t="s">
        <v>101</v>
      </c>
      <c r="D120" s="25" t="s">
        <v>143</v>
      </c>
      <c r="E120" s="25"/>
      <c r="F120" s="25"/>
      <c r="G120" s="47">
        <f>G121</f>
        <v>1951.6</v>
      </c>
      <c r="H120" s="47">
        <f>H121</f>
        <v>2583.6</v>
      </c>
      <c r="I120" s="47">
        <f>I121</f>
        <v>1881.3000000000002</v>
      </c>
      <c r="J120" s="45">
        <f t="shared" si="14"/>
        <v>72.81699953553183</v>
      </c>
    </row>
    <row r="121" spans="1:10" ht="21.75" customHeight="1">
      <c r="A121" s="23" t="s">
        <v>150</v>
      </c>
      <c r="B121" s="46">
        <v>759</v>
      </c>
      <c r="C121" s="25" t="s">
        <v>101</v>
      </c>
      <c r="D121" s="25" t="s">
        <v>143</v>
      </c>
      <c r="E121" s="25" t="s">
        <v>134</v>
      </c>
      <c r="F121" s="25"/>
      <c r="G121" s="47">
        <f>G122+G127</f>
        <v>1951.6</v>
      </c>
      <c r="H121" s="47">
        <f>H122+H127</f>
        <v>2583.6</v>
      </c>
      <c r="I121" s="47">
        <f>I122+I127</f>
        <v>1881.3000000000002</v>
      </c>
      <c r="J121" s="45">
        <f t="shared" si="14"/>
        <v>72.81699953553183</v>
      </c>
    </row>
    <row r="122" spans="1:10" ht="27.75" customHeight="1">
      <c r="A122" s="23" t="s">
        <v>151</v>
      </c>
      <c r="B122" s="46">
        <v>759</v>
      </c>
      <c r="C122" s="25" t="s">
        <v>101</v>
      </c>
      <c r="D122" s="25" t="s">
        <v>143</v>
      </c>
      <c r="E122" s="25" t="s">
        <v>152</v>
      </c>
      <c r="F122" s="25"/>
      <c r="G122" s="47">
        <f aca="true" t="shared" si="20" ref="G122:I123">G123</f>
        <v>1701.6</v>
      </c>
      <c r="H122" s="47">
        <f t="shared" si="20"/>
        <v>1812.2</v>
      </c>
      <c r="I122" s="47">
        <f t="shared" si="20"/>
        <v>1449.2</v>
      </c>
      <c r="J122" s="45">
        <f t="shared" si="14"/>
        <v>79.96909833351727</v>
      </c>
    </row>
    <row r="123" spans="1:10" ht="21.75" customHeight="1">
      <c r="A123" s="23" t="s">
        <v>104</v>
      </c>
      <c r="B123" s="46">
        <v>759</v>
      </c>
      <c r="C123" s="25" t="s">
        <v>101</v>
      </c>
      <c r="D123" s="25" t="s">
        <v>143</v>
      </c>
      <c r="E123" s="25" t="s">
        <v>152</v>
      </c>
      <c r="F123" s="25" t="s">
        <v>105</v>
      </c>
      <c r="G123" s="47">
        <f t="shared" si="20"/>
        <v>1701.6</v>
      </c>
      <c r="H123" s="47">
        <f t="shared" si="20"/>
        <v>1812.2</v>
      </c>
      <c r="I123" s="47">
        <f t="shared" si="20"/>
        <v>1449.2</v>
      </c>
      <c r="J123" s="45">
        <f t="shared" si="14"/>
        <v>79.96909833351727</v>
      </c>
    </row>
    <row r="124" spans="1:10" ht="21.75" customHeight="1">
      <c r="A124" s="23" t="s">
        <v>106</v>
      </c>
      <c r="B124" s="46">
        <v>759</v>
      </c>
      <c r="C124" s="25" t="s">
        <v>101</v>
      </c>
      <c r="D124" s="25" t="s">
        <v>143</v>
      </c>
      <c r="E124" s="25" t="s">
        <v>152</v>
      </c>
      <c r="F124" s="25" t="s">
        <v>107</v>
      </c>
      <c r="G124" s="47">
        <f>G125+G126</f>
        <v>1701.6</v>
      </c>
      <c r="H124" s="47">
        <f>H125+H126</f>
        <v>1812.2</v>
      </c>
      <c r="I124" s="47">
        <f>I125+I126</f>
        <v>1449.2</v>
      </c>
      <c r="J124" s="45">
        <f t="shared" si="14"/>
        <v>79.96909833351727</v>
      </c>
    </row>
    <row r="125" spans="1:10" ht="21" customHeight="1">
      <c r="A125" s="23" t="s">
        <v>196</v>
      </c>
      <c r="B125" s="46">
        <v>759</v>
      </c>
      <c r="C125" s="25" t="s">
        <v>101</v>
      </c>
      <c r="D125" s="25" t="s">
        <v>143</v>
      </c>
      <c r="E125" s="25" t="s">
        <v>152</v>
      </c>
      <c r="F125" s="25" t="s">
        <v>108</v>
      </c>
      <c r="G125" s="47">
        <v>1341.6</v>
      </c>
      <c r="H125" s="47">
        <v>1420.5</v>
      </c>
      <c r="I125" s="47">
        <v>1057.5</v>
      </c>
      <c r="J125" s="45">
        <f t="shared" si="14"/>
        <v>74.44561774023231</v>
      </c>
    </row>
    <row r="126" spans="1:10" ht="21" customHeight="1">
      <c r="A126" s="23" t="s">
        <v>197</v>
      </c>
      <c r="B126" s="46">
        <v>759</v>
      </c>
      <c r="C126" s="25" t="s">
        <v>101</v>
      </c>
      <c r="D126" s="25" t="s">
        <v>143</v>
      </c>
      <c r="E126" s="25" t="s">
        <v>152</v>
      </c>
      <c r="F126" s="25" t="s">
        <v>198</v>
      </c>
      <c r="G126" s="47">
        <v>360</v>
      </c>
      <c r="H126" s="47">
        <v>391.7</v>
      </c>
      <c r="I126" s="47">
        <v>391.7</v>
      </c>
      <c r="J126" s="45">
        <f t="shared" si="14"/>
        <v>100</v>
      </c>
    </row>
    <row r="127" spans="1:10" ht="26.25" customHeight="1">
      <c r="A127" s="23" t="s">
        <v>153</v>
      </c>
      <c r="B127" s="46">
        <v>759</v>
      </c>
      <c r="C127" s="25" t="s">
        <v>101</v>
      </c>
      <c r="D127" s="25" t="s">
        <v>143</v>
      </c>
      <c r="E127" s="25" t="s">
        <v>154</v>
      </c>
      <c r="F127" s="25"/>
      <c r="G127" s="47">
        <f aca="true" t="shared" si="21" ref="G127:I128">G128</f>
        <v>250</v>
      </c>
      <c r="H127" s="47">
        <f t="shared" si="21"/>
        <v>771.4</v>
      </c>
      <c r="I127" s="47">
        <f t="shared" si="21"/>
        <v>432.1</v>
      </c>
      <c r="J127" s="45">
        <f t="shared" si="14"/>
        <v>56.015037593984964</v>
      </c>
    </row>
    <row r="128" spans="1:10" ht="21.75" customHeight="1">
      <c r="A128" s="23" t="s">
        <v>104</v>
      </c>
      <c r="B128" s="46">
        <v>759</v>
      </c>
      <c r="C128" s="25" t="s">
        <v>101</v>
      </c>
      <c r="D128" s="25" t="s">
        <v>143</v>
      </c>
      <c r="E128" s="25" t="s">
        <v>154</v>
      </c>
      <c r="F128" s="25" t="s">
        <v>105</v>
      </c>
      <c r="G128" s="47">
        <f t="shared" si="21"/>
        <v>250</v>
      </c>
      <c r="H128" s="47">
        <f t="shared" si="21"/>
        <v>771.4</v>
      </c>
      <c r="I128" s="47">
        <f t="shared" si="21"/>
        <v>432.1</v>
      </c>
      <c r="J128" s="45">
        <f t="shared" si="14"/>
        <v>56.015037593984964</v>
      </c>
    </row>
    <row r="129" spans="1:10" ht="25.5" customHeight="1">
      <c r="A129" s="23" t="s">
        <v>106</v>
      </c>
      <c r="B129" s="46">
        <v>759</v>
      </c>
      <c r="C129" s="25" t="s">
        <v>101</v>
      </c>
      <c r="D129" s="25" t="s">
        <v>143</v>
      </c>
      <c r="E129" s="25" t="s">
        <v>154</v>
      </c>
      <c r="F129" s="25" t="s">
        <v>107</v>
      </c>
      <c r="G129" s="47">
        <f>G131+G130</f>
        <v>250</v>
      </c>
      <c r="H129" s="47">
        <f>H131+H130</f>
        <v>771.4</v>
      </c>
      <c r="I129" s="47">
        <f>I131+I130</f>
        <v>432.1</v>
      </c>
      <c r="J129" s="47">
        <f>J131+J130</f>
        <v>37.6</v>
      </c>
    </row>
    <row r="130" spans="1:10" ht="25.5" customHeight="1">
      <c r="A130" s="23" t="s">
        <v>315</v>
      </c>
      <c r="B130" s="46">
        <v>759</v>
      </c>
      <c r="C130" s="25" t="s">
        <v>101</v>
      </c>
      <c r="D130" s="25" t="s">
        <v>143</v>
      </c>
      <c r="E130" s="25" t="s">
        <v>154</v>
      </c>
      <c r="F130" s="25" t="s">
        <v>316</v>
      </c>
      <c r="G130" s="47">
        <v>0</v>
      </c>
      <c r="H130" s="47">
        <v>521.4</v>
      </c>
      <c r="I130" s="47">
        <v>338.1</v>
      </c>
      <c r="J130" s="45"/>
    </row>
    <row r="131" spans="1:10" ht="18" customHeight="1">
      <c r="A131" s="23" t="s">
        <v>196</v>
      </c>
      <c r="B131" s="46">
        <v>759</v>
      </c>
      <c r="C131" s="25" t="s">
        <v>101</v>
      </c>
      <c r="D131" s="25" t="s">
        <v>143</v>
      </c>
      <c r="E131" s="25" t="s">
        <v>154</v>
      </c>
      <c r="F131" s="25" t="s">
        <v>108</v>
      </c>
      <c r="G131" s="47">
        <v>250</v>
      </c>
      <c r="H131" s="47">
        <v>250</v>
      </c>
      <c r="I131" s="47">
        <v>94</v>
      </c>
      <c r="J131" s="45">
        <f t="shared" si="14"/>
        <v>37.6</v>
      </c>
    </row>
    <row r="132" spans="1:10" ht="21.75" customHeight="1">
      <c r="A132" s="23" t="s">
        <v>155</v>
      </c>
      <c r="B132" s="46">
        <v>759</v>
      </c>
      <c r="C132" s="25" t="s">
        <v>101</v>
      </c>
      <c r="D132" s="25" t="s">
        <v>156</v>
      </c>
      <c r="E132" s="25"/>
      <c r="F132" s="25"/>
      <c r="G132" s="47">
        <f>G133</f>
        <v>13</v>
      </c>
      <c r="H132" s="47">
        <f>H133</f>
        <v>13</v>
      </c>
      <c r="I132" s="47">
        <f>I133</f>
        <v>0</v>
      </c>
      <c r="J132" s="45">
        <f t="shared" si="14"/>
        <v>0</v>
      </c>
    </row>
    <row r="133" spans="1:10" ht="24.75" customHeight="1">
      <c r="A133" s="23" t="s">
        <v>224</v>
      </c>
      <c r="B133" s="46">
        <v>759</v>
      </c>
      <c r="C133" s="25" t="s">
        <v>101</v>
      </c>
      <c r="D133" s="25" t="s">
        <v>156</v>
      </c>
      <c r="E133" s="25" t="s">
        <v>157</v>
      </c>
      <c r="F133" s="25"/>
      <c r="G133" s="47">
        <f>G134+G138+G142</f>
        <v>13</v>
      </c>
      <c r="H133" s="47">
        <f>H134+H138+H142</f>
        <v>13</v>
      </c>
      <c r="I133" s="47">
        <f>I134+I138+I142</f>
        <v>0</v>
      </c>
      <c r="J133" s="45">
        <f t="shared" si="14"/>
        <v>0</v>
      </c>
    </row>
    <row r="134" spans="1:10" ht="27.75" customHeight="1">
      <c r="A134" s="23" t="s">
        <v>225</v>
      </c>
      <c r="B134" s="46">
        <v>759</v>
      </c>
      <c r="C134" s="25" t="s">
        <v>101</v>
      </c>
      <c r="D134" s="25" t="s">
        <v>156</v>
      </c>
      <c r="E134" s="25" t="s">
        <v>158</v>
      </c>
      <c r="F134" s="25"/>
      <c r="G134" s="47">
        <f>G135</f>
        <v>10</v>
      </c>
      <c r="H134" s="47">
        <f aca="true" t="shared" si="22" ref="H134:I136">H135</f>
        <v>10</v>
      </c>
      <c r="I134" s="47">
        <f t="shared" si="22"/>
        <v>0</v>
      </c>
      <c r="J134" s="45">
        <f t="shared" si="14"/>
        <v>0</v>
      </c>
    </row>
    <row r="135" spans="1:10" ht="21.75" customHeight="1">
      <c r="A135" s="23" t="s">
        <v>104</v>
      </c>
      <c r="B135" s="46">
        <v>759</v>
      </c>
      <c r="C135" s="25" t="s">
        <v>101</v>
      </c>
      <c r="D135" s="25" t="s">
        <v>156</v>
      </c>
      <c r="E135" s="25" t="s">
        <v>158</v>
      </c>
      <c r="F135" s="25" t="s">
        <v>105</v>
      </c>
      <c r="G135" s="47">
        <f>G136</f>
        <v>10</v>
      </c>
      <c r="H135" s="47">
        <f t="shared" si="22"/>
        <v>10</v>
      </c>
      <c r="I135" s="47">
        <f t="shared" si="22"/>
        <v>0</v>
      </c>
      <c r="J135" s="45">
        <f t="shared" si="14"/>
        <v>0</v>
      </c>
    </row>
    <row r="136" spans="1:10" ht="21.75" customHeight="1">
      <c r="A136" s="23" t="s">
        <v>106</v>
      </c>
      <c r="B136" s="46">
        <v>759</v>
      </c>
      <c r="C136" s="25" t="s">
        <v>101</v>
      </c>
      <c r="D136" s="25" t="s">
        <v>156</v>
      </c>
      <c r="E136" s="25" t="s">
        <v>158</v>
      </c>
      <c r="F136" s="25" t="s">
        <v>107</v>
      </c>
      <c r="G136" s="47">
        <f>G137</f>
        <v>10</v>
      </c>
      <c r="H136" s="47">
        <f t="shared" si="22"/>
        <v>10</v>
      </c>
      <c r="I136" s="47">
        <f t="shared" si="22"/>
        <v>0</v>
      </c>
      <c r="J136" s="45">
        <f t="shared" si="14"/>
        <v>0</v>
      </c>
    </row>
    <row r="137" spans="1:10" ht="21.75" customHeight="1">
      <c r="A137" s="23" t="s">
        <v>196</v>
      </c>
      <c r="B137" s="46">
        <v>759</v>
      </c>
      <c r="C137" s="25" t="s">
        <v>101</v>
      </c>
      <c r="D137" s="25" t="s">
        <v>156</v>
      </c>
      <c r="E137" s="25" t="s">
        <v>158</v>
      </c>
      <c r="F137" s="25" t="s">
        <v>108</v>
      </c>
      <c r="G137" s="47">
        <v>10</v>
      </c>
      <c r="H137" s="47">
        <v>10</v>
      </c>
      <c r="I137" s="47">
        <v>0</v>
      </c>
      <c r="J137" s="45">
        <f t="shared" si="14"/>
        <v>0</v>
      </c>
    </row>
    <row r="138" spans="1:10" ht="62.25" customHeight="1">
      <c r="A138" s="51" t="s">
        <v>226</v>
      </c>
      <c r="B138" s="52">
        <v>759</v>
      </c>
      <c r="C138" s="53" t="s">
        <v>101</v>
      </c>
      <c r="D138" s="53" t="s">
        <v>156</v>
      </c>
      <c r="E138" s="53" t="s">
        <v>159</v>
      </c>
      <c r="F138" s="53"/>
      <c r="G138" s="54">
        <f>G139</f>
        <v>2</v>
      </c>
      <c r="H138" s="54">
        <f aca="true" t="shared" si="23" ref="H138:I140">H139</f>
        <v>2</v>
      </c>
      <c r="I138" s="54">
        <f t="shared" si="23"/>
        <v>0</v>
      </c>
      <c r="J138" s="45">
        <v>0</v>
      </c>
    </row>
    <row r="139" spans="1:10" ht="27.75" customHeight="1">
      <c r="A139" s="55" t="s">
        <v>104</v>
      </c>
      <c r="B139" s="52">
        <v>759</v>
      </c>
      <c r="C139" s="53" t="s">
        <v>101</v>
      </c>
      <c r="D139" s="53" t="s">
        <v>156</v>
      </c>
      <c r="E139" s="53" t="s">
        <v>159</v>
      </c>
      <c r="F139" s="53" t="s">
        <v>105</v>
      </c>
      <c r="G139" s="54">
        <f>G140</f>
        <v>2</v>
      </c>
      <c r="H139" s="54">
        <f t="shared" si="23"/>
        <v>2</v>
      </c>
      <c r="I139" s="54">
        <f t="shared" si="23"/>
        <v>0</v>
      </c>
      <c r="J139" s="45">
        <v>0</v>
      </c>
    </row>
    <row r="140" spans="1:10" ht="24.75" customHeight="1">
      <c r="A140" s="55" t="s">
        <v>106</v>
      </c>
      <c r="B140" s="52">
        <v>759</v>
      </c>
      <c r="C140" s="53" t="s">
        <v>101</v>
      </c>
      <c r="D140" s="53" t="s">
        <v>156</v>
      </c>
      <c r="E140" s="53" t="s">
        <v>159</v>
      </c>
      <c r="F140" s="53" t="s">
        <v>107</v>
      </c>
      <c r="G140" s="54">
        <f>G141</f>
        <v>2</v>
      </c>
      <c r="H140" s="54">
        <f t="shared" si="23"/>
        <v>2</v>
      </c>
      <c r="I140" s="54">
        <f t="shared" si="23"/>
        <v>0</v>
      </c>
      <c r="J140" s="45">
        <v>0</v>
      </c>
    </row>
    <row r="141" spans="1:10" ht="24.75" customHeight="1">
      <c r="A141" s="55" t="s">
        <v>196</v>
      </c>
      <c r="B141" s="52">
        <v>759</v>
      </c>
      <c r="C141" s="53" t="s">
        <v>101</v>
      </c>
      <c r="D141" s="53" t="s">
        <v>156</v>
      </c>
      <c r="E141" s="53" t="s">
        <v>159</v>
      </c>
      <c r="F141" s="53" t="s">
        <v>108</v>
      </c>
      <c r="G141" s="54">
        <v>2</v>
      </c>
      <c r="H141" s="54">
        <v>2</v>
      </c>
      <c r="I141" s="54">
        <v>0</v>
      </c>
      <c r="J141" s="45">
        <v>0</v>
      </c>
    </row>
    <row r="142" spans="1:10" ht="39" customHeight="1">
      <c r="A142" s="51" t="s">
        <v>227</v>
      </c>
      <c r="B142" s="52">
        <v>759</v>
      </c>
      <c r="C142" s="53" t="s">
        <v>101</v>
      </c>
      <c r="D142" s="53" t="s">
        <v>156</v>
      </c>
      <c r="E142" s="53" t="s">
        <v>228</v>
      </c>
      <c r="F142" s="53"/>
      <c r="G142" s="54">
        <f>G143</f>
        <v>1</v>
      </c>
      <c r="H142" s="54">
        <f aca="true" t="shared" si="24" ref="H142:I144">H143</f>
        <v>1</v>
      </c>
      <c r="I142" s="54">
        <f t="shared" si="24"/>
        <v>0</v>
      </c>
      <c r="J142" s="45">
        <v>0</v>
      </c>
    </row>
    <row r="143" spans="1:10" ht="24.75" customHeight="1">
      <c r="A143" s="55" t="s">
        <v>104</v>
      </c>
      <c r="B143" s="52">
        <v>759</v>
      </c>
      <c r="C143" s="53" t="s">
        <v>101</v>
      </c>
      <c r="D143" s="53" t="s">
        <v>156</v>
      </c>
      <c r="E143" s="53" t="s">
        <v>228</v>
      </c>
      <c r="F143" s="53" t="s">
        <v>105</v>
      </c>
      <c r="G143" s="54">
        <f>G144</f>
        <v>1</v>
      </c>
      <c r="H143" s="54">
        <f t="shared" si="24"/>
        <v>1</v>
      </c>
      <c r="I143" s="54">
        <f t="shared" si="24"/>
        <v>0</v>
      </c>
      <c r="J143" s="45">
        <v>0</v>
      </c>
    </row>
    <row r="144" spans="1:10" ht="24.75" customHeight="1">
      <c r="A144" s="55" t="s">
        <v>106</v>
      </c>
      <c r="B144" s="52">
        <v>759</v>
      </c>
      <c r="C144" s="53" t="s">
        <v>101</v>
      </c>
      <c r="D144" s="53" t="s">
        <v>156</v>
      </c>
      <c r="E144" s="53" t="s">
        <v>228</v>
      </c>
      <c r="F144" s="53" t="s">
        <v>107</v>
      </c>
      <c r="G144" s="54">
        <f>G145</f>
        <v>1</v>
      </c>
      <c r="H144" s="54">
        <f t="shared" si="24"/>
        <v>1</v>
      </c>
      <c r="I144" s="54">
        <f t="shared" si="24"/>
        <v>0</v>
      </c>
      <c r="J144" s="45">
        <v>0</v>
      </c>
    </row>
    <row r="145" spans="1:10" ht="24.75" customHeight="1">
      <c r="A145" s="55" t="s">
        <v>196</v>
      </c>
      <c r="B145" s="52">
        <v>759</v>
      </c>
      <c r="C145" s="53" t="s">
        <v>101</v>
      </c>
      <c r="D145" s="53" t="s">
        <v>156</v>
      </c>
      <c r="E145" s="53" t="s">
        <v>228</v>
      </c>
      <c r="F145" s="53" t="s">
        <v>108</v>
      </c>
      <c r="G145" s="54">
        <v>1</v>
      </c>
      <c r="H145" s="54">
        <v>1</v>
      </c>
      <c r="I145" s="54">
        <v>0</v>
      </c>
      <c r="J145" s="45">
        <v>0</v>
      </c>
    </row>
    <row r="146" spans="1:10" ht="24.75" customHeight="1">
      <c r="A146" s="42" t="s">
        <v>160</v>
      </c>
      <c r="B146" s="24">
        <v>759</v>
      </c>
      <c r="C146" s="43" t="s">
        <v>161</v>
      </c>
      <c r="D146" s="43" t="s">
        <v>89</v>
      </c>
      <c r="E146" s="43"/>
      <c r="F146" s="43"/>
      <c r="G146" s="44">
        <f>G147+G165</f>
        <v>1524.4</v>
      </c>
      <c r="H146" s="44">
        <f>H147+H165</f>
        <v>1959.1</v>
      </c>
      <c r="I146" s="44">
        <f>I147+I165</f>
        <v>603.3</v>
      </c>
      <c r="J146" s="45">
        <f t="shared" si="14"/>
        <v>30.79475269256291</v>
      </c>
    </row>
    <row r="147" spans="1:10" ht="21.75" customHeight="1">
      <c r="A147" s="23" t="s">
        <v>162</v>
      </c>
      <c r="B147" s="46">
        <v>759</v>
      </c>
      <c r="C147" s="25" t="s">
        <v>161</v>
      </c>
      <c r="D147" s="25" t="s">
        <v>91</v>
      </c>
      <c r="E147" s="25"/>
      <c r="F147" s="25"/>
      <c r="G147" s="47">
        <f>G148+G154+G160+G157</f>
        <v>332.9</v>
      </c>
      <c r="H147" s="47">
        <f>H148+H154+H160+H157</f>
        <v>435</v>
      </c>
      <c r="I147" s="47">
        <f>I148+I154+I160+I157</f>
        <v>388.6</v>
      </c>
      <c r="J147" s="47">
        <f>J148+J154+J160+J157</f>
        <v>284.7333565702335</v>
      </c>
    </row>
    <row r="148" spans="1:10" ht="28.5" customHeight="1">
      <c r="A148" s="23" t="s">
        <v>229</v>
      </c>
      <c r="B148" s="46">
        <v>759</v>
      </c>
      <c r="C148" s="25" t="s">
        <v>161</v>
      </c>
      <c r="D148" s="25" t="s">
        <v>91</v>
      </c>
      <c r="E148" s="30">
        <v>6840000000</v>
      </c>
      <c r="F148" s="25"/>
      <c r="G148" s="47">
        <f>G149</f>
        <v>271.9</v>
      </c>
      <c r="H148" s="47">
        <f aca="true" t="shared" si="25" ref="H148:I150">H149</f>
        <v>286.9</v>
      </c>
      <c r="I148" s="47">
        <f t="shared" si="25"/>
        <v>243.1</v>
      </c>
      <c r="J148" s="45">
        <f t="shared" si="14"/>
        <v>84.73335657023354</v>
      </c>
    </row>
    <row r="149" spans="1:10" ht="21.75" customHeight="1">
      <c r="A149" s="29" t="s">
        <v>230</v>
      </c>
      <c r="B149" s="46">
        <v>759</v>
      </c>
      <c r="C149" s="32" t="s">
        <v>161</v>
      </c>
      <c r="D149" s="32" t="s">
        <v>91</v>
      </c>
      <c r="E149" s="25" t="s">
        <v>163</v>
      </c>
      <c r="F149" s="32"/>
      <c r="G149" s="68">
        <f>G150</f>
        <v>271.9</v>
      </c>
      <c r="H149" s="68">
        <f t="shared" si="25"/>
        <v>286.9</v>
      </c>
      <c r="I149" s="68">
        <f t="shared" si="25"/>
        <v>243.1</v>
      </c>
      <c r="J149" s="45">
        <f t="shared" si="14"/>
        <v>84.73335657023354</v>
      </c>
    </row>
    <row r="150" spans="1:10" ht="21.75" customHeight="1">
      <c r="A150" s="23" t="s">
        <v>104</v>
      </c>
      <c r="B150" s="46">
        <v>759</v>
      </c>
      <c r="C150" s="25" t="s">
        <v>161</v>
      </c>
      <c r="D150" s="25" t="s">
        <v>91</v>
      </c>
      <c r="E150" s="25" t="s">
        <v>163</v>
      </c>
      <c r="F150" s="25" t="s">
        <v>105</v>
      </c>
      <c r="G150" s="47">
        <f>G151</f>
        <v>271.9</v>
      </c>
      <c r="H150" s="47">
        <f t="shared" si="25"/>
        <v>286.9</v>
      </c>
      <c r="I150" s="47">
        <f t="shared" si="25"/>
        <v>243.1</v>
      </c>
      <c r="J150" s="45">
        <f t="shared" si="14"/>
        <v>84.73335657023354</v>
      </c>
    </row>
    <row r="151" spans="1:10" ht="25.5" customHeight="1">
      <c r="A151" s="23" t="s">
        <v>106</v>
      </c>
      <c r="B151" s="46">
        <v>759</v>
      </c>
      <c r="C151" s="25" t="s">
        <v>161</v>
      </c>
      <c r="D151" s="25" t="s">
        <v>91</v>
      </c>
      <c r="E151" s="25" t="s">
        <v>163</v>
      </c>
      <c r="F151" s="25" t="s">
        <v>107</v>
      </c>
      <c r="G151" s="47">
        <f>G152+G153</f>
        <v>271.9</v>
      </c>
      <c r="H151" s="47">
        <f>H152+H153</f>
        <v>286.9</v>
      </c>
      <c r="I151" s="47">
        <f>I152+I153</f>
        <v>243.1</v>
      </c>
      <c r="J151" s="45">
        <f t="shared" si="14"/>
        <v>84.73335657023354</v>
      </c>
    </row>
    <row r="152" spans="1:10" ht="22.5" customHeight="1">
      <c r="A152" s="23" t="s">
        <v>196</v>
      </c>
      <c r="B152" s="46">
        <v>759</v>
      </c>
      <c r="C152" s="25" t="s">
        <v>161</v>
      </c>
      <c r="D152" s="25" t="s">
        <v>91</v>
      </c>
      <c r="E152" s="25" t="s">
        <v>163</v>
      </c>
      <c r="F152" s="25" t="s">
        <v>108</v>
      </c>
      <c r="G152" s="47">
        <v>41.5</v>
      </c>
      <c r="H152" s="47">
        <v>56.5</v>
      </c>
      <c r="I152" s="47">
        <v>46.4</v>
      </c>
      <c r="J152" s="45">
        <f t="shared" si="14"/>
        <v>82.12389380530973</v>
      </c>
    </row>
    <row r="153" spans="1:10" ht="22.5" customHeight="1">
      <c r="A153" s="23" t="s">
        <v>197</v>
      </c>
      <c r="B153" s="46">
        <v>759</v>
      </c>
      <c r="C153" s="25" t="s">
        <v>161</v>
      </c>
      <c r="D153" s="25" t="s">
        <v>91</v>
      </c>
      <c r="E153" s="25" t="s">
        <v>163</v>
      </c>
      <c r="F153" s="25" t="s">
        <v>198</v>
      </c>
      <c r="G153" s="47">
        <v>230.4</v>
      </c>
      <c r="H153" s="47">
        <v>230.4</v>
      </c>
      <c r="I153" s="47">
        <v>196.7</v>
      </c>
      <c r="J153" s="45">
        <f t="shared" si="14"/>
        <v>85.37326388888889</v>
      </c>
    </row>
    <row r="154" spans="1:10" ht="72.75" customHeight="1">
      <c r="A154" s="23" t="s">
        <v>309</v>
      </c>
      <c r="B154" s="46">
        <v>759</v>
      </c>
      <c r="C154" s="25" t="s">
        <v>161</v>
      </c>
      <c r="D154" s="25" t="s">
        <v>91</v>
      </c>
      <c r="E154" s="25" t="s">
        <v>310</v>
      </c>
      <c r="F154" s="25"/>
      <c r="G154" s="47">
        <f>G155</f>
        <v>21</v>
      </c>
      <c r="H154" s="47">
        <f>H155</f>
        <v>21</v>
      </c>
      <c r="I154" s="47">
        <f>I155</f>
        <v>21</v>
      </c>
      <c r="J154" s="47">
        <f>J155</f>
        <v>100</v>
      </c>
    </row>
    <row r="155" spans="1:10" ht="22.5" customHeight="1">
      <c r="A155" s="23" t="s">
        <v>130</v>
      </c>
      <c r="B155" s="46">
        <v>759</v>
      </c>
      <c r="C155" s="25" t="s">
        <v>161</v>
      </c>
      <c r="D155" s="25" t="s">
        <v>91</v>
      </c>
      <c r="E155" s="25" t="s">
        <v>310</v>
      </c>
      <c r="F155" s="25" t="s">
        <v>131</v>
      </c>
      <c r="G155" s="47">
        <f>G156</f>
        <v>21</v>
      </c>
      <c r="H155" s="47">
        <f>H156</f>
        <v>21</v>
      </c>
      <c r="I155" s="47">
        <f>I156</f>
        <v>21</v>
      </c>
      <c r="J155" s="45">
        <f aca="true" t="shared" si="26" ref="J155:J199">I155*100/H155</f>
        <v>100</v>
      </c>
    </row>
    <row r="156" spans="1:10" ht="18.75" customHeight="1">
      <c r="A156" s="23" t="s">
        <v>132</v>
      </c>
      <c r="B156" s="46">
        <v>759</v>
      </c>
      <c r="C156" s="25" t="s">
        <v>161</v>
      </c>
      <c r="D156" s="25" t="s">
        <v>91</v>
      </c>
      <c r="E156" s="25" t="s">
        <v>310</v>
      </c>
      <c r="F156" s="25" t="s">
        <v>133</v>
      </c>
      <c r="G156" s="47">
        <v>21</v>
      </c>
      <c r="H156" s="47">
        <v>21</v>
      </c>
      <c r="I156" s="47">
        <v>21</v>
      </c>
      <c r="J156" s="45">
        <f t="shared" si="26"/>
        <v>100</v>
      </c>
    </row>
    <row r="157" spans="1:10" ht="67.5" customHeight="1">
      <c r="A157" s="23" t="s">
        <v>311</v>
      </c>
      <c r="B157" s="46">
        <v>759</v>
      </c>
      <c r="C157" s="25" t="s">
        <v>161</v>
      </c>
      <c r="D157" s="25" t="s">
        <v>91</v>
      </c>
      <c r="E157" s="25" t="s">
        <v>312</v>
      </c>
      <c r="F157" s="25"/>
      <c r="G157" s="47">
        <f>G158</f>
        <v>27.4</v>
      </c>
      <c r="H157" s="47">
        <f>H158</f>
        <v>114.5</v>
      </c>
      <c r="I157" s="47">
        <f>I158</f>
        <v>114.5</v>
      </c>
      <c r="J157" s="47">
        <f>J158</f>
        <v>100</v>
      </c>
    </row>
    <row r="158" spans="1:10" ht="28.5" customHeight="1">
      <c r="A158" s="23" t="s">
        <v>130</v>
      </c>
      <c r="B158" s="46">
        <v>759</v>
      </c>
      <c r="C158" s="25" t="s">
        <v>161</v>
      </c>
      <c r="D158" s="25" t="s">
        <v>91</v>
      </c>
      <c r="E158" s="25" t="s">
        <v>312</v>
      </c>
      <c r="F158" s="25" t="s">
        <v>131</v>
      </c>
      <c r="G158" s="47">
        <f>G159</f>
        <v>27.4</v>
      </c>
      <c r="H158" s="47">
        <f>H159</f>
        <v>114.5</v>
      </c>
      <c r="I158" s="47">
        <f>I159</f>
        <v>114.5</v>
      </c>
      <c r="J158" s="45">
        <f t="shared" si="26"/>
        <v>100</v>
      </c>
    </row>
    <row r="159" spans="1:10" ht="24.75" customHeight="1">
      <c r="A159" s="23" t="s">
        <v>132</v>
      </c>
      <c r="B159" s="46">
        <v>759</v>
      </c>
      <c r="C159" s="25" t="s">
        <v>161</v>
      </c>
      <c r="D159" s="25" t="s">
        <v>91</v>
      </c>
      <c r="E159" s="25" t="s">
        <v>312</v>
      </c>
      <c r="F159" s="25" t="s">
        <v>133</v>
      </c>
      <c r="G159" s="47">
        <v>27.4</v>
      </c>
      <c r="H159" s="47">
        <v>114.5</v>
      </c>
      <c r="I159" s="47">
        <v>114.5</v>
      </c>
      <c r="J159" s="45">
        <f t="shared" si="26"/>
        <v>100</v>
      </c>
    </row>
    <row r="160" spans="1:10" ht="19.5" customHeight="1">
      <c r="A160" s="23" t="s">
        <v>231</v>
      </c>
      <c r="B160" s="46">
        <v>759</v>
      </c>
      <c r="C160" s="25" t="s">
        <v>161</v>
      </c>
      <c r="D160" s="25" t="s">
        <v>91</v>
      </c>
      <c r="E160" s="25" t="s">
        <v>232</v>
      </c>
      <c r="F160" s="25"/>
      <c r="G160" s="47">
        <f aca="true" t="shared" si="27" ref="G160:I163">G161</f>
        <v>12.6</v>
      </c>
      <c r="H160" s="47">
        <f t="shared" si="27"/>
        <v>12.6</v>
      </c>
      <c r="I160" s="47">
        <f t="shared" si="27"/>
        <v>10</v>
      </c>
      <c r="J160" s="45">
        <v>0</v>
      </c>
    </row>
    <row r="161" spans="1:10" ht="19.5" customHeight="1">
      <c r="A161" s="23" t="s">
        <v>231</v>
      </c>
      <c r="B161" s="46">
        <v>759</v>
      </c>
      <c r="C161" s="25" t="s">
        <v>161</v>
      </c>
      <c r="D161" s="25" t="s">
        <v>91</v>
      </c>
      <c r="E161" s="25" t="s">
        <v>233</v>
      </c>
      <c r="F161" s="25"/>
      <c r="G161" s="47">
        <f t="shared" si="27"/>
        <v>12.6</v>
      </c>
      <c r="H161" s="47">
        <f t="shared" si="27"/>
        <v>12.6</v>
      </c>
      <c r="I161" s="47">
        <f t="shared" si="27"/>
        <v>10</v>
      </c>
      <c r="J161" s="45">
        <v>0</v>
      </c>
    </row>
    <row r="162" spans="1:10" ht="23.25" customHeight="1">
      <c r="A162" s="23" t="s">
        <v>104</v>
      </c>
      <c r="B162" s="46">
        <v>759</v>
      </c>
      <c r="C162" s="25" t="s">
        <v>161</v>
      </c>
      <c r="D162" s="25" t="s">
        <v>91</v>
      </c>
      <c r="E162" s="25" t="s">
        <v>164</v>
      </c>
      <c r="F162" s="25" t="s">
        <v>105</v>
      </c>
      <c r="G162" s="47">
        <f t="shared" si="27"/>
        <v>12.6</v>
      </c>
      <c r="H162" s="47">
        <f t="shared" si="27"/>
        <v>12.6</v>
      </c>
      <c r="I162" s="47">
        <f t="shared" si="27"/>
        <v>10</v>
      </c>
      <c r="J162" s="45">
        <v>0</v>
      </c>
    </row>
    <row r="163" spans="1:10" ht="23.25" customHeight="1">
      <c r="A163" s="23" t="s">
        <v>106</v>
      </c>
      <c r="B163" s="46">
        <v>759</v>
      </c>
      <c r="C163" s="25" t="s">
        <v>161</v>
      </c>
      <c r="D163" s="25" t="s">
        <v>91</v>
      </c>
      <c r="E163" s="25" t="s">
        <v>164</v>
      </c>
      <c r="F163" s="25" t="s">
        <v>107</v>
      </c>
      <c r="G163" s="47">
        <f t="shared" si="27"/>
        <v>12.6</v>
      </c>
      <c r="H163" s="47">
        <f t="shared" si="27"/>
        <v>12.6</v>
      </c>
      <c r="I163" s="47">
        <f t="shared" si="27"/>
        <v>10</v>
      </c>
      <c r="J163" s="45">
        <v>0</v>
      </c>
    </row>
    <row r="164" spans="1:10" ht="22.5" customHeight="1">
      <c r="A164" s="23" t="s">
        <v>196</v>
      </c>
      <c r="B164" s="46">
        <v>759</v>
      </c>
      <c r="C164" s="25" t="s">
        <v>161</v>
      </c>
      <c r="D164" s="25" t="s">
        <v>91</v>
      </c>
      <c r="E164" s="25" t="s">
        <v>164</v>
      </c>
      <c r="F164" s="25" t="s">
        <v>108</v>
      </c>
      <c r="G164" s="47">
        <v>12.6</v>
      </c>
      <c r="H164" s="47">
        <v>12.6</v>
      </c>
      <c r="I164" s="47">
        <v>10</v>
      </c>
      <c r="J164" s="45">
        <v>0</v>
      </c>
    </row>
    <row r="165" spans="1:10" ht="21.75" customHeight="1">
      <c r="A165" s="69" t="s">
        <v>165</v>
      </c>
      <c r="B165" s="46">
        <v>759</v>
      </c>
      <c r="C165" s="25" t="s">
        <v>161</v>
      </c>
      <c r="D165" s="25" t="s">
        <v>140</v>
      </c>
      <c r="E165" s="25"/>
      <c r="F165" s="25"/>
      <c r="G165" s="47">
        <f>G166</f>
        <v>1191.5</v>
      </c>
      <c r="H165" s="47">
        <f>H166</f>
        <v>1524.1</v>
      </c>
      <c r="I165" s="47">
        <f>I166</f>
        <v>214.7</v>
      </c>
      <c r="J165" s="45">
        <f t="shared" si="26"/>
        <v>14.087002165212258</v>
      </c>
    </row>
    <row r="166" spans="1:10" ht="30" customHeight="1">
      <c r="A166" s="23" t="s">
        <v>234</v>
      </c>
      <c r="B166" s="46">
        <v>759</v>
      </c>
      <c r="C166" s="25" t="s">
        <v>161</v>
      </c>
      <c r="D166" s="25" t="s">
        <v>140</v>
      </c>
      <c r="E166" s="25" t="s">
        <v>235</v>
      </c>
      <c r="F166" s="25"/>
      <c r="G166" s="47">
        <f>G167+G171</f>
        <v>1191.5</v>
      </c>
      <c r="H166" s="47">
        <f>H167+H171</f>
        <v>1524.1</v>
      </c>
      <c r="I166" s="47">
        <f>I167+I171</f>
        <v>214.7</v>
      </c>
      <c r="J166" s="45">
        <f t="shared" si="26"/>
        <v>14.087002165212258</v>
      </c>
    </row>
    <row r="167" spans="1:10" ht="21.75" customHeight="1">
      <c r="A167" s="23" t="s">
        <v>236</v>
      </c>
      <c r="B167" s="46">
        <v>759</v>
      </c>
      <c r="C167" s="25" t="s">
        <v>161</v>
      </c>
      <c r="D167" s="25" t="s">
        <v>140</v>
      </c>
      <c r="E167" s="25" t="s">
        <v>166</v>
      </c>
      <c r="F167" s="25"/>
      <c r="G167" s="47">
        <f aca="true" t="shared" si="28" ref="G167:I169">G168</f>
        <v>1091.5</v>
      </c>
      <c r="H167" s="47">
        <f t="shared" si="28"/>
        <v>1424.1</v>
      </c>
      <c r="I167" s="47">
        <f t="shared" si="28"/>
        <v>205.7</v>
      </c>
      <c r="J167" s="45">
        <f t="shared" si="26"/>
        <v>14.444210378484659</v>
      </c>
    </row>
    <row r="168" spans="1:10" ht="21.75" customHeight="1">
      <c r="A168" s="23" t="s">
        <v>104</v>
      </c>
      <c r="B168" s="46">
        <v>759</v>
      </c>
      <c r="C168" s="25" t="s">
        <v>161</v>
      </c>
      <c r="D168" s="25" t="s">
        <v>140</v>
      </c>
      <c r="E168" s="25" t="s">
        <v>166</v>
      </c>
      <c r="F168" s="25" t="s">
        <v>105</v>
      </c>
      <c r="G168" s="47">
        <f t="shared" si="28"/>
        <v>1091.5</v>
      </c>
      <c r="H168" s="47">
        <f t="shared" si="28"/>
        <v>1424.1</v>
      </c>
      <c r="I168" s="47">
        <f t="shared" si="28"/>
        <v>205.7</v>
      </c>
      <c r="J168" s="45">
        <f t="shared" si="26"/>
        <v>14.444210378484659</v>
      </c>
    </row>
    <row r="169" spans="1:10" ht="25.5" customHeight="1">
      <c r="A169" s="23" t="s">
        <v>106</v>
      </c>
      <c r="B169" s="46">
        <v>759</v>
      </c>
      <c r="C169" s="25" t="s">
        <v>161</v>
      </c>
      <c r="D169" s="25" t="s">
        <v>140</v>
      </c>
      <c r="E169" s="25" t="s">
        <v>166</v>
      </c>
      <c r="F169" s="25" t="s">
        <v>107</v>
      </c>
      <c r="G169" s="47">
        <f t="shared" si="28"/>
        <v>1091.5</v>
      </c>
      <c r="H169" s="47">
        <f t="shared" si="28"/>
        <v>1424.1</v>
      </c>
      <c r="I169" s="47">
        <f t="shared" si="28"/>
        <v>205.7</v>
      </c>
      <c r="J169" s="45">
        <f t="shared" si="26"/>
        <v>14.444210378484659</v>
      </c>
    </row>
    <row r="170" spans="1:10" ht="21.75" customHeight="1">
      <c r="A170" s="23" t="s">
        <v>196</v>
      </c>
      <c r="B170" s="46">
        <v>759</v>
      </c>
      <c r="C170" s="25" t="s">
        <v>161</v>
      </c>
      <c r="D170" s="25" t="s">
        <v>140</v>
      </c>
      <c r="E170" s="25" t="s">
        <v>166</v>
      </c>
      <c r="F170" s="25" t="s">
        <v>108</v>
      </c>
      <c r="G170" s="47">
        <v>1091.5</v>
      </c>
      <c r="H170" s="47">
        <v>1424.1</v>
      </c>
      <c r="I170" s="47">
        <v>205.7</v>
      </c>
      <c r="J170" s="45">
        <f t="shared" si="26"/>
        <v>14.444210378484659</v>
      </c>
    </row>
    <row r="171" spans="1:10" ht="39" customHeight="1">
      <c r="A171" s="51" t="s">
        <v>237</v>
      </c>
      <c r="B171" s="52">
        <v>759</v>
      </c>
      <c r="C171" s="53" t="s">
        <v>161</v>
      </c>
      <c r="D171" s="53" t="s">
        <v>140</v>
      </c>
      <c r="E171" s="53" t="s">
        <v>167</v>
      </c>
      <c r="F171" s="53"/>
      <c r="G171" s="54">
        <f>G172</f>
        <v>100</v>
      </c>
      <c r="H171" s="54">
        <f aca="true" t="shared" si="29" ref="H171:I173">H172</f>
        <v>100</v>
      </c>
      <c r="I171" s="54">
        <f t="shared" si="29"/>
        <v>9</v>
      </c>
      <c r="J171" s="45">
        <v>0</v>
      </c>
    </row>
    <row r="172" spans="1:10" ht="27.75" customHeight="1">
      <c r="A172" s="55" t="s">
        <v>104</v>
      </c>
      <c r="B172" s="52">
        <v>759</v>
      </c>
      <c r="C172" s="53" t="s">
        <v>161</v>
      </c>
      <c r="D172" s="53" t="s">
        <v>140</v>
      </c>
      <c r="E172" s="53" t="s">
        <v>167</v>
      </c>
      <c r="F172" s="53" t="s">
        <v>105</v>
      </c>
      <c r="G172" s="54">
        <f>G173</f>
        <v>100</v>
      </c>
      <c r="H172" s="54">
        <f t="shared" si="29"/>
        <v>100</v>
      </c>
      <c r="I172" s="54">
        <f t="shared" si="29"/>
        <v>9</v>
      </c>
      <c r="J172" s="45">
        <v>0</v>
      </c>
    </row>
    <row r="173" spans="1:10" ht="27.75" customHeight="1">
      <c r="A173" s="55" t="s">
        <v>106</v>
      </c>
      <c r="B173" s="52">
        <v>759</v>
      </c>
      <c r="C173" s="53" t="s">
        <v>161</v>
      </c>
      <c r="D173" s="53" t="s">
        <v>140</v>
      </c>
      <c r="E173" s="53" t="s">
        <v>167</v>
      </c>
      <c r="F173" s="53" t="s">
        <v>107</v>
      </c>
      <c r="G173" s="54">
        <f>G174</f>
        <v>100</v>
      </c>
      <c r="H173" s="54">
        <f t="shared" si="29"/>
        <v>100</v>
      </c>
      <c r="I173" s="54">
        <f t="shared" si="29"/>
        <v>9</v>
      </c>
      <c r="J173" s="45">
        <v>0</v>
      </c>
    </row>
    <row r="174" spans="1:10" ht="21.75" customHeight="1">
      <c r="A174" s="55" t="s">
        <v>196</v>
      </c>
      <c r="B174" s="52">
        <v>759</v>
      </c>
      <c r="C174" s="53" t="s">
        <v>161</v>
      </c>
      <c r="D174" s="53" t="s">
        <v>140</v>
      </c>
      <c r="E174" s="53" t="s">
        <v>167</v>
      </c>
      <c r="F174" s="53" t="s">
        <v>108</v>
      </c>
      <c r="G174" s="54">
        <v>100</v>
      </c>
      <c r="H174" s="54">
        <v>100</v>
      </c>
      <c r="I174" s="54">
        <v>9</v>
      </c>
      <c r="J174" s="45">
        <v>0</v>
      </c>
    </row>
    <row r="175" spans="1:10" ht="21.75" customHeight="1">
      <c r="A175" s="42" t="s">
        <v>168</v>
      </c>
      <c r="B175" s="24">
        <v>759</v>
      </c>
      <c r="C175" s="43" t="s">
        <v>169</v>
      </c>
      <c r="D175" s="43" t="s">
        <v>89</v>
      </c>
      <c r="E175" s="43"/>
      <c r="F175" s="43"/>
      <c r="G175" s="44">
        <f>G176</f>
        <v>50</v>
      </c>
      <c r="H175" s="44">
        <f aca="true" t="shared" si="30" ref="H175:I179">H176</f>
        <v>50</v>
      </c>
      <c r="I175" s="44">
        <f t="shared" si="30"/>
        <v>3</v>
      </c>
      <c r="J175" s="45">
        <v>0</v>
      </c>
    </row>
    <row r="176" spans="1:10" ht="21.75" customHeight="1">
      <c r="A176" s="23" t="s">
        <v>170</v>
      </c>
      <c r="B176" s="46">
        <v>759</v>
      </c>
      <c r="C176" s="25" t="s">
        <v>169</v>
      </c>
      <c r="D176" s="25" t="s">
        <v>88</v>
      </c>
      <c r="E176" s="25"/>
      <c r="F176" s="25"/>
      <c r="G176" s="47">
        <f>G177</f>
        <v>50</v>
      </c>
      <c r="H176" s="47">
        <f t="shared" si="30"/>
        <v>50</v>
      </c>
      <c r="I176" s="47">
        <f t="shared" si="30"/>
        <v>3</v>
      </c>
      <c r="J176" s="45">
        <v>0</v>
      </c>
    </row>
    <row r="177" spans="1:10" ht="27" customHeight="1">
      <c r="A177" s="23" t="s">
        <v>238</v>
      </c>
      <c r="B177" s="46">
        <v>759</v>
      </c>
      <c r="C177" s="25" t="s">
        <v>169</v>
      </c>
      <c r="D177" s="25" t="s">
        <v>88</v>
      </c>
      <c r="E177" s="25" t="s">
        <v>171</v>
      </c>
      <c r="F177" s="25"/>
      <c r="G177" s="47">
        <f>G178</f>
        <v>50</v>
      </c>
      <c r="H177" s="47">
        <f t="shared" si="30"/>
        <v>50</v>
      </c>
      <c r="I177" s="47">
        <f t="shared" si="30"/>
        <v>3</v>
      </c>
      <c r="J177" s="45">
        <v>0</v>
      </c>
    </row>
    <row r="178" spans="1:10" ht="21.75" customHeight="1">
      <c r="A178" s="23" t="s">
        <v>104</v>
      </c>
      <c r="B178" s="46">
        <v>759</v>
      </c>
      <c r="C178" s="25" t="s">
        <v>169</v>
      </c>
      <c r="D178" s="25" t="s">
        <v>88</v>
      </c>
      <c r="E178" s="25" t="s">
        <v>172</v>
      </c>
      <c r="F178" s="25" t="s">
        <v>105</v>
      </c>
      <c r="G178" s="47">
        <f>G179</f>
        <v>50</v>
      </c>
      <c r="H178" s="47">
        <f t="shared" si="30"/>
        <v>50</v>
      </c>
      <c r="I178" s="47">
        <f t="shared" si="30"/>
        <v>3</v>
      </c>
      <c r="J178" s="45">
        <v>0</v>
      </c>
    </row>
    <row r="179" spans="1:12" ht="21.75" customHeight="1">
      <c r="A179" s="23" t="s">
        <v>106</v>
      </c>
      <c r="B179" s="46">
        <v>759</v>
      </c>
      <c r="C179" s="25" t="s">
        <v>169</v>
      </c>
      <c r="D179" s="25" t="s">
        <v>88</v>
      </c>
      <c r="E179" s="25" t="s">
        <v>172</v>
      </c>
      <c r="F179" s="25" t="s">
        <v>107</v>
      </c>
      <c r="G179" s="47">
        <f>G180</f>
        <v>50</v>
      </c>
      <c r="H179" s="47">
        <f t="shared" si="30"/>
        <v>50</v>
      </c>
      <c r="I179" s="47">
        <f t="shared" si="30"/>
        <v>3</v>
      </c>
      <c r="J179" s="45">
        <v>0</v>
      </c>
      <c r="L179" s="33"/>
    </row>
    <row r="180" spans="1:10" ht="28.5" customHeight="1">
      <c r="A180" s="23" t="s">
        <v>196</v>
      </c>
      <c r="B180" s="46">
        <v>759</v>
      </c>
      <c r="C180" s="25" t="s">
        <v>169</v>
      </c>
      <c r="D180" s="25" t="s">
        <v>88</v>
      </c>
      <c r="E180" s="25" t="s">
        <v>172</v>
      </c>
      <c r="F180" s="25" t="s">
        <v>108</v>
      </c>
      <c r="G180" s="47">
        <v>50</v>
      </c>
      <c r="H180" s="47">
        <v>50</v>
      </c>
      <c r="I180" s="47">
        <v>3</v>
      </c>
      <c r="J180" s="45">
        <v>0</v>
      </c>
    </row>
    <row r="181" spans="1:10" ht="26.25" customHeight="1">
      <c r="A181" s="42" t="s">
        <v>173</v>
      </c>
      <c r="B181" s="24">
        <v>759</v>
      </c>
      <c r="C181" s="43" t="s">
        <v>146</v>
      </c>
      <c r="D181" s="43" t="s">
        <v>89</v>
      </c>
      <c r="E181" s="43"/>
      <c r="F181" s="43"/>
      <c r="G181" s="44">
        <f>G182</f>
        <v>435.4</v>
      </c>
      <c r="H181" s="44">
        <f aca="true" t="shared" si="31" ref="H181:I185">H182</f>
        <v>435.4</v>
      </c>
      <c r="I181" s="44">
        <f t="shared" si="31"/>
        <v>435.4</v>
      </c>
      <c r="J181" s="45">
        <f t="shared" si="26"/>
        <v>100</v>
      </c>
    </row>
    <row r="182" spans="1:10" ht="18.75" customHeight="1">
      <c r="A182" s="23" t="s">
        <v>239</v>
      </c>
      <c r="B182" s="46">
        <v>759</v>
      </c>
      <c r="C182" s="25" t="s">
        <v>146</v>
      </c>
      <c r="D182" s="25" t="s">
        <v>88</v>
      </c>
      <c r="E182" s="25"/>
      <c r="F182" s="25"/>
      <c r="G182" s="47">
        <f>G183</f>
        <v>435.4</v>
      </c>
      <c r="H182" s="47">
        <f t="shared" si="31"/>
        <v>435.4</v>
      </c>
      <c r="I182" s="47">
        <f t="shared" si="31"/>
        <v>435.4</v>
      </c>
      <c r="J182" s="45">
        <f t="shared" si="26"/>
        <v>100</v>
      </c>
    </row>
    <row r="183" spans="1:10" ht="34.5" customHeight="1">
      <c r="A183" s="23" t="s">
        <v>240</v>
      </c>
      <c r="B183" s="46">
        <v>759</v>
      </c>
      <c r="C183" s="25" t="s">
        <v>146</v>
      </c>
      <c r="D183" s="25" t="s">
        <v>88</v>
      </c>
      <c r="E183" s="25" t="s">
        <v>174</v>
      </c>
      <c r="F183" s="25"/>
      <c r="G183" s="47">
        <f>G184</f>
        <v>435.4</v>
      </c>
      <c r="H183" s="47">
        <f t="shared" si="31"/>
        <v>435.4</v>
      </c>
      <c r="I183" s="47">
        <f t="shared" si="31"/>
        <v>435.4</v>
      </c>
      <c r="J183" s="45">
        <f t="shared" si="26"/>
        <v>100</v>
      </c>
    </row>
    <row r="184" spans="1:10" ht="26.25" customHeight="1">
      <c r="A184" s="23" t="s">
        <v>175</v>
      </c>
      <c r="B184" s="46">
        <v>759</v>
      </c>
      <c r="C184" s="25" t="s">
        <v>146</v>
      </c>
      <c r="D184" s="25" t="s">
        <v>88</v>
      </c>
      <c r="E184" s="25" t="s">
        <v>176</v>
      </c>
      <c r="F184" s="25"/>
      <c r="G184" s="47">
        <f>G185</f>
        <v>435.4</v>
      </c>
      <c r="H184" s="47">
        <f t="shared" si="31"/>
        <v>435.4</v>
      </c>
      <c r="I184" s="47">
        <f t="shared" si="31"/>
        <v>435.4</v>
      </c>
      <c r="J184" s="45">
        <f t="shared" si="26"/>
        <v>100</v>
      </c>
    </row>
    <row r="185" spans="1:10" ht="20.25" customHeight="1">
      <c r="A185" s="23" t="s">
        <v>177</v>
      </c>
      <c r="B185" s="46">
        <v>759</v>
      </c>
      <c r="C185" s="25" t="s">
        <v>146</v>
      </c>
      <c r="D185" s="25" t="s">
        <v>88</v>
      </c>
      <c r="E185" s="25" t="s">
        <v>176</v>
      </c>
      <c r="F185" s="25" t="s">
        <v>178</v>
      </c>
      <c r="G185" s="47">
        <f>G186</f>
        <v>435.4</v>
      </c>
      <c r="H185" s="47">
        <f t="shared" si="31"/>
        <v>435.4</v>
      </c>
      <c r="I185" s="47">
        <f t="shared" si="31"/>
        <v>435.4</v>
      </c>
      <c r="J185" s="45">
        <f t="shared" si="26"/>
        <v>100</v>
      </c>
    </row>
    <row r="186" spans="1:10" ht="27" customHeight="1">
      <c r="A186" s="34" t="s">
        <v>241</v>
      </c>
      <c r="B186" s="46">
        <v>759</v>
      </c>
      <c r="C186" s="25" t="s">
        <v>146</v>
      </c>
      <c r="D186" s="25" t="s">
        <v>88</v>
      </c>
      <c r="E186" s="25" t="s">
        <v>176</v>
      </c>
      <c r="F186" s="25" t="s">
        <v>242</v>
      </c>
      <c r="G186" s="47">
        <v>435.4</v>
      </c>
      <c r="H186" s="47">
        <v>435.4</v>
      </c>
      <c r="I186" s="47">
        <v>435.4</v>
      </c>
      <c r="J186" s="45">
        <f t="shared" si="26"/>
        <v>100</v>
      </c>
    </row>
    <row r="187" spans="1:10" ht="21.75" customHeight="1">
      <c r="A187" s="42" t="s">
        <v>179</v>
      </c>
      <c r="B187" s="24">
        <v>759</v>
      </c>
      <c r="C187" s="43" t="s">
        <v>120</v>
      </c>
      <c r="D187" s="43" t="s">
        <v>89</v>
      </c>
      <c r="E187" s="43"/>
      <c r="F187" s="43"/>
      <c r="G187" s="44">
        <f aca="true" t="shared" si="32" ref="G187:I192">G188</f>
        <v>114.6</v>
      </c>
      <c r="H187" s="44">
        <f t="shared" si="32"/>
        <v>114.6</v>
      </c>
      <c r="I187" s="44">
        <f t="shared" si="32"/>
        <v>114.6</v>
      </c>
      <c r="J187" s="45">
        <f t="shared" si="26"/>
        <v>100</v>
      </c>
    </row>
    <row r="188" spans="1:10" ht="21.75" customHeight="1">
      <c r="A188" s="23" t="s">
        <v>180</v>
      </c>
      <c r="B188" s="46">
        <v>759</v>
      </c>
      <c r="C188" s="25" t="s">
        <v>120</v>
      </c>
      <c r="D188" s="25" t="s">
        <v>91</v>
      </c>
      <c r="E188" s="25"/>
      <c r="F188" s="25"/>
      <c r="G188" s="47">
        <f t="shared" si="32"/>
        <v>114.6</v>
      </c>
      <c r="H188" s="47">
        <f t="shared" si="32"/>
        <v>114.6</v>
      </c>
      <c r="I188" s="47">
        <f t="shared" si="32"/>
        <v>114.6</v>
      </c>
      <c r="J188" s="45">
        <f t="shared" si="26"/>
        <v>100</v>
      </c>
    </row>
    <row r="189" spans="1:10" ht="23.25" customHeight="1">
      <c r="A189" s="23" t="s">
        <v>243</v>
      </c>
      <c r="B189" s="46">
        <v>759</v>
      </c>
      <c r="C189" s="25" t="s">
        <v>120</v>
      </c>
      <c r="D189" s="25" t="s">
        <v>91</v>
      </c>
      <c r="E189" s="25" t="s">
        <v>181</v>
      </c>
      <c r="F189" s="25"/>
      <c r="G189" s="47">
        <f t="shared" si="32"/>
        <v>114.6</v>
      </c>
      <c r="H189" s="47">
        <f t="shared" si="32"/>
        <v>114.6</v>
      </c>
      <c r="I189" s="47">
        <f t="shared" si="32"/>
        <v>114.6</v>
      </c>
      <c r="J189" s="45">
        <f t="shared" si="26"/>
        <v>100</v>
      </c>
    </row>
    <row r="190" spans="1:10" ht="18" customHeight="1">
      <c r="A190" s="23" t="s">
        <v>244</v>
      </c>
      <c r="B190" s="46">
        <v>759</v>
      </c>
      <c r="C190" s="25" t="s">
        <v>120</v>
      </c>
      <c r="D190" s="25" t="s">
        <v>91</v>
      </c>
      <c r="E190" s="25" t="s">
        <v>182</v>
      </c>
      <c r="F190" s="25"/>
      <c r="G190" s="47">
        <f t="shared" si="32"/>
        <v>114.6</v>
      </c>
      <c r="H190" s="47">
        <f>H191</f>
        <v>114.6</v>
      </c>
      <c r="I190" s="47">
        <f>I191</f>
        <v>114.6</v>
      </c>
      <c r="J190" s="45">
        <f t="shared" si="26"/>
        <v>100</v>
      </c>
    </row>
    <row r="191" spans="1:10" ht="21.75" customHeight="1">
      <c r="A191" s="23" t="s">
        <v>104</v>
      </c>
      <c r="B191" s="46">
        <v>759</v>
      </c>
      <c r="C191" s="25" t="s">
        <v>120</v>
      </c>
      <c r="D191" s="25" t="s">
        <v>91</v>
      </c>
      <c r="E191" s="25" t="s">
        <v>182</v>
      </c>
      <c r="F191" s="25" t="s">
        <v>105</v>
      </c>
      <c r="G191" s="47">
        <f t="shared" si="32"/>
        <v>114.6</v>
      </c>
      <c r="H191" s="47">
        <f t="shared" si="32"/>
        <v>114.6</v>
      </c>
      <c r="I191" s="47">
        <f t="shared" si="32"/>
        <v>114.6</v>
      </c>
      <c r="J191" s="45">
        <f t="shared" si="26"/>
        <v>100</v>
      </c>
    </row>
    <row r="192" spans="1:10" ht="21.75" customHeight="1">
      <c r="A192" s="23" t="s">
        <v>106</v>
      </c>
      <c r="B192" s="46">
        <v>759</v>
      </c>
      <c r="C192" s="25" t="s">
        <v>120</v>
      </c>
      <c r="D192" s="25" t="s">
        <v>91</v>
      </c>
      <c r="E192" s="25" t="s">
        <v>182</v>
      </c>
      <c r="F192" s="25" t="s">
        <v>107</v>
      </c>
      <c r="G192" s="47">
        <f t="shared" si="32"/>
        <v>114.6</v>
      </c>
      <c r="H192" s="47">
        <f t="shared" si="32"/>
        <v>114.6</v>
      </c>
      <c r="I192" s="47">
        <f t="shared" si="32"/>
        <v>114.6</v>
      </c>
      <c r="J192" s="45">
        <f t="shared" si="26"/>
        <v>100</v>
      </c>
    </row>
    <row r="193" spans="1:10" ht="24" customHeight="1">
      <c r="A193" s="23" t="s">
        <v>196</v>
      </c>
      <c r="B193" s="46">
        <v>759</v>
      </c>
      <c r="C193" s="25" t="s">
        <v>120</v>
      </c>
      <c r="D193" s="25" t="s">
        <v>91</v>
      </c>
      <c r="E193" s="25" t="s">
        <v>182</v>
      </c>
      <c r="F193" s="25" t="s">
        <v>108</v>
      </c>
      <c r="G193" s="47">
        <v>114.6</v>
      </c>
      <c r="H193" s="47">
        <v>114.6</v>
      </c>
      <c r="I193" s="47">
        <v>114.6</v>
      </c>
      <c r="J193" s="45">
        <f t="shared" si="26"/>
        <v>100</v>
      </c>
    </row>
    <row r="194" spans="1:10" ht="29.25" customHeight="1">
      <c r="A194" s="42" t="s">
        <v>245</v>
      </c>
      <c r="B194" s="24">
        <v>759</v>
      </c>
      <c r="C194" s="43" t="s">
        <v>127</v>
      </c>
      <c r="D194" s="43" t="s">
        <v>89</v>
      </c>
      <c r="E194" s="43"/>
      <c r="F194" s="43"/>
      <c r="G194" s="44">
        <f>G195</f>
        <v>0</v>
      </c>
      <c r="H194" s="44">
        <f aca="true" t="shared" si="33" ref="H194:I197">H195</f>
        <v>0</v>
      </c>
      <c r="I194" s="44">
        <f t="shared" si="33"/>
        <v>0</v>
      </c>
      <c r="J194" s="45">
        <v>0</v>
      </c>
    </row>
    <row r="195" spans="1:10" ht="24.75" customHeight="1">
      <c r="A195" s="23" t="s">
        <v>183</v>
      </c>
      <c r="B195" s="46">
        <v>759</v>
      </c>
      <c r="C195" s="25" t="s">
        <v>127</v>
      </c>
      <c r="D195" s="25" t="s">
        <v>88</v>
      </c>
      <c r="E195" s="30">
        <v>7100000000</v>
      </c>
      <c r="F195" s="25"/>
      <c r="G195" s="47">
        <f>G196</f>
        <v>0</v>
      </c>
      <c r="H195" s="47">
        <f t="shared" si="33"/>
        <v>0</v>
      </c>
      <c r="I195" s="47">
        <f t="shared" si="33"/>
        <v>0</v>
      </c>
      <c r="J195" s="45">
        <v>0</v>
      </c>
    </row>
    <row r="196" spans="1:10" ht="21.75" customHeight="1">
      <c r="A196" s="23" t="s">
        <v>246</v>
      </c>
      <c r="B196" s="46">
        <v>759</v>
      </c>
      <c r="C196" s="25" t="s">
        <v>127</v>
      </c>
      <c r="D196" s="25" t="s">
        <v>88</v>
      </c>
      <c r="E196" s="30">
        <v>7110020010</v>
      </c>
      <c r="F196" s="25"/>
      <c r="G196" s="47">
        <f>G197</f>
        <v>0</v>
      </c>
      <c r="H196" s="47">
        <f t="shared" si="33"/>
        <v>0</v>
      </c>
      <c r="I196" s="47">
        <f t="shared" si="33"/>
        <v>0</v>
      </c>
      <c r="J196" s="45">
        <v>0</v>
      </c>
    </row>
    <row r="197" spans="1:10" ht="21.75" customHeight="1">
      <c r="A197" s="23" t="s">
        <v>185</v>
      </c>
      <c r="B197" s="46">
        <v>759</v>
      </c>
      <c r="C197" s="25" t="s">
        <v>127</v>
      </c>
      <c r="D197" s="25" t="s">
        <v>88</v>
      </c>
      <c r="E197" s="30">
        <v>7110020010</v>
      </c>
      <c r="F197" s="25" t="s">
        <v>184</v>
      </c>
      <c r="G197" s="47">
        <f>G198</f>
        <v>0</v>
      </c>
      <c r="H197" s="47">
        <f t="shared" si="33"/>
        <v>0</v>
      </c>
      <c r="I197" s="47">
        <f t="shared" si="33"/>
        <v>0</v>
      </c>
      <c r="J197" s="45">
        <v>0</v>
      </c>
    </row>
    <row r="198" spans="1:10" ht="19.5" customHeight="1">
      <c r="A198" s="23" t="s">
        <v>247</v>
      </c>
      <c r="B198" s="46">
        <v>759</v>
      </c>
      <c r="C198" s="25" t="s">
        <v>127</v>
      </c>
      <c r="D198" s="25" t="s">
        <v>88</v>
      </c>
      <c r="E198" s="30">
        <v>7110020010</v>
      </c>
      <c r="F198" s="25" t="s">
        <v>186</v>
      </c>
      <c r="G198" s="47">
        <v>0</v>
      </c>
      <c r="H198" s="47">
        <v>0</v>
      </c>
      <c r="I198" s="47">
        <v>0</v>
      </c>
      <c r="J198" s="45">
        <v>0</v>
      </c>
    </row>
    <row r="199" spans="1:13" ht="21.75" customHeight="1">
      <c r="A199" s="42" t="s">
        <v>187</v>
      </c>
      <c r="B199" s="70"/>
      <c r="C199" s="43"/>
      <c r="D199" s="43"/>
      <c r="E199" s="43"/>
      <c r="F199" s="43"/>
      <c r="G199" s="44">
        <f>G10+G99+G106+G119+G146+G175+G181+G187+G194</f>
        <v>8974.199999999999</v>
      </c>
      <c r="H199" s="44">
        <f>H10+H99+H106+H119+H146+H175+H181+H187+H194</f>
        <v>10569.900000000001</v>
      </c>
      <c r="I199" s="44">
        <f>I10+I99+I106+I119+I146+I175+I181+I187+I194</f>
        <v>8210</v>
      </c>
      <c r="J199" s="45">
        <f t="shared" si="26"/>
        <v>77.67339331497932</v>
      </c>
      <c r="K199" s="50"/>
      <c r="L199" s="50"/>
      <c r="M199" s="50"/>
    </row>
    <row r="200" spans="1:10" ht="10.5" customHeight="1" hidden="1">
      <c r="A200" s="35"/>
      <c r="B200" s="36"/>
      <c r="C200" s="36"/>
      <c r="D200" s="36"/>
      <c r="E200" s="71"/>
      <c r="F200" s="36"/>
      <c r="J200" s="37"/>
    </row>
    <row r="201" spans="1:10" ht="12">
      <c r="A201" s="38"/>
      <c r="J201" s="37"/>
    </row>
    <row r="202" ht="12">
      <c r="A202" s="73"/>
    </row>
  </sheetData>
  <sheetProtection/>
  <mergeCells count="15">
    <mergeCell ref="F8:F9"/>
    <mergeCell ref="G8:G9"/>
    <mergeCell ref="J8:J9"/>
    <mergeCell ref="H8:H9"/>
    <mergeCell ref="I8:I9"/>
    <mergeCell ref="A8:A9"/>
    <mergeCell ref="B8:B9"/>
    <mergeCell ref="C8:C9"/>
    <mergeCell ref="D8:D9"/>
    <mergeCell ref="E8:E9"/>
    <mergeCell ref="A1:J1"/>
    <mergeCell ref="A2:J2"/>
    <mergeCell ref="A3:J3"/>
    <mergeCell ref="A4:J4"/>
    <mergeCell ref="A6:J6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2.140625" style="14" customWidth="1"/>
    <col min="2" max="2" width="7.8515625" style="15" customWidth="1"/>
    <col min="3" max="3" width="8.00390625" style="15" customWidth="1"/>
    <col min="4" max="4" width="13.140625" style="15" customWidth="1"/>
    <col min="5" max="5" width="11.7109375" style="15" customWidth="1"/>
    <col min="6" max="7" width="13.8515625" style="15" customWidth="1"/>
    <col min="8" max="8" width="13.7109375" style="39" customWidth="1"/>
    <col min="9" max="9" width="8.8515625" style="16" customWidth="1"/>
    <col min="10" max="16384" width="9.140625" style="16" customWidth="1"/>
  </cols>
  <sheetData>
    <row r="1" spans="1:9" s="18" customFormat="1" ht="14.25" customHeight="1">
      <c r="A1" s="103" t="s">
        <v>248</v>
      </c>
      <c r="B1" s="103"/>
      <c r="C1" s="103"/>
      <c r="D1" s="103"/>
      <c r="E1" s="103"/>
      <c r="F1" s="103"/>
      <c r="G1" s="103"/>
      <c r="H1" s="103"/>
      <c r="I1" s="17"/>
    </row>
    <row r="2" spans="1:9" s="18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7"/>
    </row>
    <row r="3" spans="1:9" s="18" customFormat="1" ht="14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7"/>
    </row>
    <row r="4" spans="1:9" s="18" customFormat="1" ht="15" customHeight="1">
      <c r="A4" s="119" t="s">
        <v>317</v>
      </c>
      <c r="B4" s="119"/>
      <c r="C4" s="119"/>
      <c r="D4" s="119"/>
      <c r="E4" s="119"/>
      <c r="F4" s="119"/>
      <c r="G4" s="119"/>
      <c r="H4" s="119"/>
      <c r="I4" s="17"/>
    </row>
    <row r="5" spans="1:8" ht="18.75" customHeight="1">
      <c r="A5" s="19"/>
      <c r="B5" s="19"/>
      <c r="C5" s="19"/>
      <c r="D5" s="19"/>
      <c r="E5" s="19"/>
      <c r="F5" s="19"/>
      <c r="G5" s="19"/>
      <c r="H5" s="19"/>
    </row>
    <row r="6" spans="1:11" ht="66.75" customHeight="1">
      <c r="A6" s="112" t="s">
        <v>305</v>
      </c>
      <c r="B6" s="118"/>
      <c r="C6" s="118"/>
      <c r="D6" s="118"/>
      <c r="E6" s="118"/>
      <c r="F6" s="118"/>
      <c r="G6" s="118"/>
      <c r="H6" s="118"/>
      <c r="K6" s="18"/>
    </row>
    <row r="7" spans="1:11" ht="20.25" customHeight="1">
      <c r="A7" s="20"/>
      <c r="B7" s="21"/>
      <c r="C7" s="21"/>
      <c r="D7" s="21"/>
      <c r="E7" s="21"/>
      <c r="F7" s="21"/>
      <c r="G7" s="21"/>
      <c r="H7" s="21" t="s">
        <v>2</v>
      </c>
      <c r="K7" s="18"/>
    </row>
    <row r="8" spans="1:8" s="22" customFormat="1" ht="15" customHeight="1">
      <c r="A8" s="105" t="s">
        <v>81</v>
      </c>
      <c r="B8" s="107" t="s">
        <v>83</v>
      </c>
      <c r="C8" s="105" t="s">
        <v>84</v>
      </c>
      <c r="D8" s="113" t="s">
        <v>294</v>
      </c>
      <c r="E8" s="113" t="s">
        <v>295</v>
      </c>
      <c r="F8" s="117" t="s">
        <v>296</v>
      </c>
      <c r="G8" s="113" t="s">
        <v>256</v>
      </c>
      <c r="H8" s="115" t="s">
        <v>79</v>
      </c>
    </row>
    <row r="9" spans="1:8" s="22" customFormat="1" ht="38.25" customHeight="1">
      <c r="A9" s="106"/>
      <c r="B9" s="108"/>
      <c r="C9" s="106"/>
      <c r="D9" s="114"/>
      <c r="E9" s="114"/>
      <c r="F9" s="117"/>
      <c r="G9" s="114"/>
      <c r="H9" s="116"/>
    </row>
    <row r="10" spans="1:8" ht="19.5" customHeight="1">
      <c r="A10" s="42" t="s">
        <v>87</v>
      </c>
      <c r="B10" s="43" t="s">
        <v>88</v>
      </c>
      <c r="C10" s="43" t="s">
        <v>89</v>
      </c>
      <c r="D10" s="74">
        <f>D11+D12+D13+D14+D15</f>
        <v>4628.900000000001</v>
      </c>
      <c r="E10" s="74">
        <f>E11+E12+E13+E14+E15</f>
        <v>5144.200000000001</v>
      </c>
      <c r="F10" s="74">
        <f>F11+F12+F13+F14+F15</f>
        <v>4912.5</v>
      </c>
      <c r="G10" s="74">
        <f>G11+G12+G13+G14+G15</f>
        <v>231.70000000000027</v>
      </c>
      <c r="H10" s="74">
        <f>F10*100/E10</f>
        <v>95.49589829322342</v>
      </c>
    </row>
    <row r="11" spans="1:8" ht="33.75" customHeight="1">
      <c r="A11" s="23" t="s">
        <v>249</v>
      </c>
      <c r="B11" s="25" t="s">
        <v>88</v>
      </c>
      <c r="C11" s="25" t="s">
        <v>91</v>
      </c>
      <c r="D11" s="26">
        <v>981.6</v>
      </c>
      <c r="E11" s="26">
        <v>1106.3</v>
      </c>
      <c r="F11" s="26">
        <v>1058.4</v>
      </c>
      <c r="G11" s="26">
        <f>E11-F11</f>
        <v>47.899999999999864</v>
      </c>
      <c r="H11" s="26">
        <f aca="true" t="shared" si="0" ref="H11:H35">F11*100/E11</f>
        <v>95.67025219199134</v>
      </c>
    </row>
    <row r="12" spans="1:8" ht="36.75" customHeight="1">
      <c r="A12" s="23" t="s">
        <v>100</v>
      </c>
      <c r="B12" s="25" t="s">
        <v>88</v>
      </c>
      <c r="C12" s="25" t="s">
        <v>101</v>
      </c>
      <c r="D12" s="26">
        <v>3204.7</v>
      </c>
      <c r="E12" s="26">
        <v>3275.3</v>
      </c>
      <c r="F12" s="26">
        <v>3174.2</v>
      </c>
      <c r="G12" s="26">
        <f aca="true" t="shared" si="1" ref="G12:G34">E12-F12</f>
        <v>101.10000000000036</v>
      </c>
      <c r="H12" s="26">
        <f t="shared" si="0"/>
        <v>96.91325985405916</v>
      </c>
    </row>
    <row r="13" spans="1:8" ht="21.75" customHeight="1">
      <c r="A13" s="23" t="s">
        <v>111</v>
      </c>
      <c r="B13" s="25" t="s">
        <v>88</v>
      </c>
      <c r="C13" s="25" t="s">
        <v>112</v>
      </c>
      <c r="D13" s="26">
        <v>0</v>
      </c>
      <c r="E13" s="26">
        <v>0</v>
      </c>
      <c r="F13" s="26">
        <v>0</v>
      </c>
      <c r="G13" s="26">
        <f t="shared" si="1"/>
        <v>0</v>
      </c>
      <c r="H13" s="26" t="e">
        <f t="shared" si="0"/>
        <v>#DIV/0!</v>
      </c>
    </row>
    <row r="14" spans="1:8" ht="17.25" customHeight="1">
      <c r="A14" s="29" t="s">
        <v>119</v>
      </c>
      <c r="B14" s="25" t="s">
        <v>88</v>
      </c>
      <c r="C14" s="25" t="s">
        <v>120</v>
      </c>
      <c r="D14" s="26">
        <v>10</v>
      </c>
      <c r="E14" s="26">
        <v>10</v>
      </c>
      <c r="F14" s="26">
        <v>0</v>
      </c>
      <c r="G14" s="26">
        <f t="shared" si="1"/>
        <v>10</v>
      </c>
      <c r="H14" s="26">
        <f t="shared" si="0"/>
        <v>0</v>
      </c>
    </row>
    <row r="15" spans="1:8" ht="21.75" customHeight="1">
      <c r="A15" s="23" t="s">
        <v>126</v>
      </c>
      <c r="B15" s="25" t="s">
        <v>88</v>
      </c>
      <c r="C15" s="25" t="s">
        <v>127</v>
      </c>
      <c r="D15" s="26">
        <v>432.6</v>
      </c>
      <c r="E15" s="26">
        <v>752.6</v>
      </c>
      <c r="F15" s="26">
        <v>679.9</v>
      </c>
      <c r="G15" s="26">
        <f t="shared" si="1"/>
        <v>72.70000000000005</v>
      </c>
      <c r="H15" s="26">
        <f t="shared" si="0"/>
        <v>90.34015413234121</v>
      </c>
    </row>
    <row r="16" spans="1:8" ht="21.75" customHeight="1">
      <c r="A16" s="42" t="s">
        <v>138</v>
      </c>
      <c r="B16" s="43" t="s">
        <v>91</v>
      </c>
      <c r="C16" s="43" t="s">
        <v>89</v>
      </c>
      <c r="D16" s="74">
        <f>D17</f>
        <v>246.3</v>
      </c>
      <c r="E16" s="74">
        <f>E17</f>
        <v>260</v>
      </c>
      <c r="F16" s="74">
        <f>F17</f>
        <v>260</v>
      </c>
      <c r="G16" s="74">
        <f>G17</f>
        <v>0</v>
      </c>
      <c r="H16" s="74">
        <f t="shared" si="0"/>
        <v>100</v>
      </c>
    </row>
    <row r="17" spans="1:8" ht="21.75" customHeight="1">
      <c r="A17" s="23" t="s">
        <v>139</v>
      </c>
      <c r="B17" s="25" t="s">
        <v>91</v>
      </c>
      <c r="C17" s="25" t="s">
        <v>140</v>
      </c>
      <c r="D17" s="26">
        <v>246.3</v>
      </c>
      <c r="E17" s="26">
        <v>260</v>
      </c>
      <c r="F17" s="26">
        <v>260</v>
      </c>
      <c r="G17" s="26">
        <f t="shared" si="1"/>
        <v>0</v>
      </c>
      <c r="H17" s="26">
        <f t="shared" si="0"/>
        <v>100</v>
      </c>
    </row>
    <row r="18" spans="1:8" ht="30" customHeight="1">
      <c r="A18" s="42" t="s">
        <v>250</v>
      </c>
      <c r="B18" s="43" t="s">
        <v>140</v>
      </c>
      <c r="C18" s="43" t="s">
        <v>89</v>
      </c>
      <c r="D18" s="74">
        <f>D19+D20</f>
        <v>10</v>
      </c>
      <c r="E18" s="74">
        <f>E19+E20</f>
        <v>10</v>
      </c>
      <c r="F18" s="74">
        <f>F19+F20</f>
        <v>0</v>
      </c>
      <c r="G18" s="74">
        <f>G19+G20</f>
        <v>10</v>
      </c>
      <c r="H18" s="74">
        <f t="shared" si="0"/>
        <v>0</v>
      </c>
    </row>
    <row r="19" spans="1:8" ht="21.75" customHeight="1">
      <c r="A19" s="23" t="s">
        <v>219</v>
      </c>
      <c r="B19" s="25" t="s">
        <v>140</v>
      </c>
      <c r="C19" s="25" t="s">
        <v>143</v>
      </c>
      <c r="D19" s="26">
        <v>5</v>
      </c>
      <c r="E19" s="26">
        <v>5</v>
      </c>
      <c r="F19" s="26">
        <v>0</v>
      </c>
      <c r="G19" s="26">
        <f t="shared" si="1"/>
        <v>5</v>
      </c>
      <c r="H19" s="26">
        <f t="shared" si="0"/>
        <v>0</v>
      </c>
    </row>
    <row r="20" spans="1:8" ht="27" customHeight="1">
      <c r="A20" s="23" t="s">
        <v>251</v>
      </c>
      <c r="B20" s="25" t="s">
        <v>140</v>
      </c>
      <c r="C20" s="25" t="s">
        <v>146</v>
      </c>
      <c r="D20" s="26">
        <v>5</v>
      </c>
      <c r="E20" s="26">
        <v>5</v>
      </c>
      <c r="F20" s="26">
        <v>0</v>
      </c>
      <c r="G20" s="26">
        <f t="shared" si="1"/>
        <v>5</v>
      </c>
      <c r="H20" s="26">
        <f t="shared" si="0"/>
        <v>0</v>
      </c>
    </row>
    <row r="21" spans="1:8" ht="21" customHeight="1">
      <c r="A21" s="42" t="s">
        <v>223</v>
      </c>
      <c r="B21" s="43" t="s">
        <v>101</v>
      </c>
      <c r="C21" s="43" t="s">
        <v>89</v>
      </c>
      <c r="D21" s="74">
        <f>D22+D23</f>
        <v>1964.6</v>
      </c>
      <c r="E21" s="74">
        <f>E22+E23</f>
        <v>2596.6</v>
      </c>
      <c r="F21" s="74">
        <f>F22+F23</f>
        <v>1881.3</v>
      </c>
      <c r="G21" s="74">
        <f>G22+G23</f>
        <v>715.3</v>
      </c>
      <c r="H21" s="74">
        <f t="shared" si="0"/>
        <v>72.45243780328121</v>
      </c>
    </row>
    <row r="22" spans="1:8" ht="21.75" customHeight="1">
      <c r="A22" s="23" t="s">
        <v>149</v>
      </c>
      <c r="B22" s="25" t="s">
        <v>101</v>
      </c>
      <c r="C22" s="25" t="s">
        <v>143</v>
      </c>
      <c r="D22" s="26">
        <v>1951.6</v>
      </c>
      <c r="E22" s="26">
        <v>2583.6</v>
      </c>
      <c r="F22" s="26">
        <v>1881.3</v>
      </c>
      <c r="G22" s="26">
        <f t="shared" si="1"/>
        <v>702.3</v>
      </c>
      <c r="H22" s="26">
        <f t="shared" si="0"/>
        <v>72.81699953553182</v>
      </c>
    </row>
    <row r="23" spans="1:8" ht="21.75" customHeight="1">
      <c r="A23" s="23" t="s">
        <v>155</v>
      </c>
      <c r="B23" s="25" t="s">
        <v>101</v>
      </c>
      <c r="C23" s="25" t="s">
        <v>156</v>
      </c>
      <c r="D23" s="26">
        <v>13</v>
      </c>
      <c r="E23" s="26">
        <v>13</v>
      </c>
      <c r="F23" s="26">
        <v>0</v>
      </c>
      <c r="G23" s="26">
        <f t="shared" si="1"/>
        <v>13</v>
      </c>
      <c r="H23" s="26">
        <f t="shared" si="0"/>
        <v>0</v>
      </c>
    </row>
    <row r="24" spans="1:8" ht="21.75" customHeight="1">
      <c r="A24" s="42" t="s">
        <v>160</v>
      </c>
      <c r="B24" s="43" t="s">
        <v>161</v>
      </c>
      <c r="C24" s="43" t="s">
        <v>89</v>
      </c>
      <c r="D24" s="74">
        <f>D25+D26</f>
        <v>1524.4</v>
      </c>
      <c r="E24" s="74">
        <f>E25+E26</f>
        <v>1959.1</v>
      </c>
      <c r="F24" s="74">
        <f>F25+F26</f>
        <v>603.2</v>
      </c>
      <c r="G24" s="74">
        <f>G25+G26</f>
        <v>1355.8999999999999</v>
      </c>
      <c r="H24" s="74">
        <f t="shared" si="0"/>
        <v>30.78964830789649</v>
      </c>
    </row>
    <row r="25" spans="1:8" ht="20.25" customHeight="1">
      <c r="A25" s="23" t="s">
        <v>162</v>
      </c>
      <c r="B25" s="25" t="s">
        <v>161</v>
      </c>
      <c r="C25" s="25" t="s">
        <v>91</v>
      </c>
      <c r="D25" s="26">
        <v>332.9</v>
      </c>
      <c r="E25" s="26">
        <v>435</v>
      </c>
      <c r="F25" s="26">
        <v>388.5</v>
      </c>
      <c r="G25" s="26">
        <f t="shared" si="1"/>
        <v>46.5</v>
      </c>
      <c r="H25" s="26">
        <f t="shared" si="0"/>
        <v>89.3103448275862</v>
      </c>
    </row>
    <row r="26" spans="1:8" ht="21.75" customHeight="1">
      <c r="A26" s="23" t="s">
        <v>165</v>
      </c>
      <c r="B26" s="25" t="s">
        <v>161</v>
      </c>
      <c r="C26" s="25" t="s">
        <v>140</v>
      </c>
      <c r="D26" s="26">
        <v>1191.5</v>
      </c>
      <c r="E26" s="26">
        <v>1524.1</v>
      </c>
      <c r="F26" s="26">
        <v>214.7</v>
      </c>
      <c r="G26" s="26">
        <f t="shared" si="1"/>
        <v>1309.3999999999999</v>
      </c>
      <c r="H26" s="26">
        <f t="shared" si="0"/>
        <v>14.087002165212258</v>
      </c>
    </row>
    <row r="27" spans="1:8" ht="21.75" customHeight="1">
      <c r="A27" s="42" t="s">
        <v>252</v>
      </c>
      <c r="B27" s="43" t="s">
        <v>169</v>
      </c>
      <c r="C27" s="43" t="s">
        <v>89</v>
      </c>
      <c r="D27" s="74">
        <f>D28</f>
        <v>50</v>
      </c>
      <c r="E27" s="74">
        <f>E28</f>
        <v>50</v>
      </c>
      <c r="F27" s="74">
        <f>F28</f>
        <v>3</v>
      </c>
      <c r="G27" s="74">
        <f>G28</f>
        <v>47</v>
      </c>
      <c r="H27" s="74">
        <v>0</v>
      </c>
    </row>
    <row r="28" spans="1:8" ht="21.75" customHeight="1">
      <c r="A28" s="23" t="s">
        <v>253</v>
      </c>
      <c r="B28" s="25" t="s">
        <v>169</v>
      </c>
      <c r="C28" s="25" t="s">
        <v>88</v>
      </c>
      <c r="D28" s="26">
        <v>50</v>
      </c>
      <c r="E28" s="26">
        <v>50</v>
      </c>
      <c r="F28" s="26">
        <v>3</v>
      </c>
      <c r="G28" s="26">
        <f t="shared" si="1"/>
        <v>47</v>
      </c>
      <c r="H28" s="26">
        <v>0</v>
      </c>
    </row>
    <row r="29" spans="1:8" ht="21.75" customHeight="1">
      <c r="A29" s="42" t="s">
        <v>173</v>
      </c>
      <c r="B29" s="43" t="s">
        <v>146</v>
      </c>
      <c r="C29" s="43" t="s">
        <v>89</v>
      </c>
      <c r="D29" s="74">
        <f>D30</f>
        <v>435.4</v>
      </c>
      <c r="E29" s="74">
        <f>E30</f>
        <v>435.4</v>
      </c>
      <c r="F29" s="74">
        <f>F30</f>
        <v>435.4</v>
      </c>
      <c r="G29" s="74">
        <f>G30</f>
        <v>0</v>
      </c>
      <c r="H29" s="74">
        <f t="shared" si="0"/>
        <v>100</v>
      </c>
    </row>
    <row r="30" spans="1:8" ht="21.75" customHeight="1">
      <c r="A30" s="23" t="s">
        <v>239</v>
      </c>
      <c r="B30" s="25" t="s">
        <v>146</v>
      </c>
      <c r="C30" s="25" t="s">
        <v>88</v>
      </c>
      <c r="D30" s="26">
        <v>435.4</v>
      </c>
      <c r="E30" s="26">
        <v>435.4</v>
      </c>
      <c r="F30" s="26">
        <v>435.4</v>
      </c>
      <c r="G30" s="26">
        <f t="shared" si="1"/>
        <v>0</v>
      </c>
      <c r="H30" s="26">
        <f t="shared" si="0"/>
        <v>100</v>
      </c>
    </row>
    <row r="31" spans="1:8" ht="21.75" customHeight="1">
      <c r="A31" s="42" t="s">
        <v>179</v>
      </c>
      <c r="B31" s="43" t="s">
        <v>120</v>
      </c>
      <c r="C31" s="43" t="s">
        <v>89</v>
      </c>
      <c r="D31" s="74">
        <f>D32</f>
        <v>114.6</v>
      </c>
      <c r="E31" s="74">
        <f>E32</f>
        <v>114.6</v>
      </c>
      <c r="F31" s="74">
        <f>F32</f>
        <v>114.6</v>
      </c>
      <c r="G31" s="74">
        <f>G32</f>
        <v>0</v>
      </c>
      <c r="H31" s="74">
        <f t="shared" si="0"/>
        <v>100</v>
      </c>
    </row>
    <row r="32" spans="1:8" ht="21.75" customHeight="1">
      <c r="A32" s="23" t="s">
        <v>180</v>
      </c>
      <c r="B32" s="25" t="s">
        <v>120</v>
      </c>
      <c r="C32" s="25" t="s">
        <v>91</v>
      </c>
      <c r="D32" s="26">
        <v>114.6</v>
      </c>
      <c r="E32" s="26">
        <v>114.6</v>
      </c>
      <c r="F32" s="26">
        <v>114.6</v>
      </c>
      <c r="G32" s="26">
        <f t="shared" si="1"/>
        <v>0</v>
      </c>
      <c r="H32" s="26">
        <f t="shared" si="0"/>
        <v>100</v>
      </c>
    </row>
    <row r="33" spans="1:8" ht="27" customHeight="1">
      <c r="A33" s="42" t="s">
        <v>254</v>
      </c>
      <c r="B33" s="43" t="s">
        <v>127</v>
      </c>
      <c r="C33" s="43" t="s">
        <v>89</v>
      </c>
      <c r="D33" s="74">
        <f>D34</f>
        <v>0</v>
      </c>
      <c r="E33" s="74">
        <f>E34</f>
        <v>0</v>
      </c>
      <c r="F33" s="74">
        <f>F34</f>
        <v>0</v>
      </c>
      <c r="G33" s="74">
        <f>G34</f>
        <v>0</v>
      </c>
      <c r="H33" s="74">
        <v>0</v>
      </c>
    </row>
    <row r="34" spans="1:8" ht="21.75" customHeight="1">
      <c r="A34" s="23" t="s">
        <v>255</v>
      </c>
      <c r="B34" s="25" t="s">
        <v>127</v>
      </c>
      <c r="C34" s="25" t="s">
        <v>88</v>
      </c>
      <c r="D34" s="26">
        <v>0</v>
      </c>
      <c r="E34" s="26">
        <v>0</v>
      </c>
      <c r="F34" s="26">
        <v>0</v>
      </c>
      <c r="G34" s="26">
        <f t="shared" si="1"/>
        <v>0</v>
      </c>
      <c r="H34" s="26">
        <v>0</v>
      </c>
    </row>
    <row r="35" spans="1:8" ht="21.75" customHeight="1">
      <c r="A35" s="42" t="s">
        <v>187</v>
      </c>
      <c r="B35" s="43"/>
      <c r="C35" s="43"/>
      <c r="D35" s="74">
        <f>D10+D16+D18+D21+D24+D27+D29+D31+D33</f>
        <v>8974.2</v>
      </c>
      <c r="E35" s="74">
        <f>E10+E16+E18+E21+E24+E27+E29+E31+E33</f>
        <v>10569.900000000001</v>
      </c>
      <c r="F35" s="74">
        <f>F10+F16+F18+F21+F24+F27+F29+F31+F33</f>
        <v>8210</v>
      </c>
      <c r="G35" s="74">
        <f>G10+G16+G18+G21+G24+G27+G29+G31+G33</f>
        <v>2359.9</v>
      </c>
      <c r="H35" s="74">
        <f t="shared" si="0"/>
        <v>77.67339331497932</v>
      </c>
    </row>
    <row r="36" spans="1:8" ht="12">
      <c r="A36" s="38"/>
      <c r="H36" s="37"/>
    </row>
    <row r="37" ht="12">
      <c r="A37" s="36"/>
    </row>
  </sheetData>
  <sheetProtection/>
  <mergeCells count="13">
    <mergeCell ref="D8:D9"/>
    <mergeCell ref="E8:E9"/>
    <mergeCell ref="F8:F9"/>
    <mergeCell ref="A6:H6"/>
    <mergeCell ref="A1:H1"/>
    <mergeCell ref="A2:H2"/>
    <mergeCell ref="A3:H3"/>
    <mergeCell ref="A4:H4"/>
    <mergeCell ref="H8:H9"/>
    <mergeCell ref="G8:G9"/>
    <mergeCell ref="A8:A9"/>
    <mergeCell ref="B8:B9"/>
    <mergeCell ref="C8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2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52.140625" style="14" customWidth="1"/>
    <col min="2" max="2" width="33.140625" style="15" customWidth="1"/>
    <col min="3" max="3" width="13.140625" style="15" customWidth="1"/>
    <col min="4" max="4" width="11.7109375" style="15" customWidth="1"/>
    <col min="5" max="5" width="13.8515625" style="15" customWidth="1"/>
    <col min="6" max="6" width="13.7109375" style="39" customWidth="1"/>
    <col min="7" max="7" width="8.8515625" style="16" customWidth="1"/>
    <col min="8" max="16384" width="9.140625" style="16" customWidth="1"/>
  </cols>
  <sheetData>
    <row r="1" spans="1:7" s="18" customFormat="1" ht="14.25" customHeight="1">
      <c r="A1" s="103" t="s">
        <v>291</v>
      </c>
      <c r="B1" s="103"/>
      <c r="C1" s="103"/>
      <c r="D1" s="103"/>
      <c r="E1" s="103"/>
      <c r="F1" s="103"/>
      <c r="G1" s="17"/>
    </row>
    <row r="2" spans="1:7" s="18" customFormat="1" ht="14.25" customHeight="1">
      <c r="A2" s="103" t="s">
        <v>0</v>
      </c>
      <c r="B2" s="103"/>
      <c r="C2" s="103"/>
      <c r="D2" s="103"/>
      <c r="E2" s="103"/>
      <c r="F2" s="103"/>
      <c r="G2" s="17"/>
    </row>
    <row r="3" spans="1:7" s="18" customFormat="1" ht="14.25" customHeight="1">
      <c r="A3" s="103" t="s">
        <v>1</v>
      </c>
      <c r="B3" s="103"/>
      <c r="C3" s="103"/>
      <c r="D3" s="103"/>
      <c r="E3" s="103"/>
      <c r="F3" s="103"/>
      <c r="G3" s="17"/>
    </row>
    <row r="4" spans="1:7" s="18" customFormat="1" ht="15" customHeight="1">
      <c r="A4" s="119" t="s">
        <v>317</v>
      </c>
      <c r="B4" s="119"/>
      <c r="C4" s="119"/>
      <c r="D4" s="119"/>
      <c r="E4" s="119"/>
      <c r="F4" s="119"/>
      <c r="G4" s="17"/>
    </row>
    <row r="5" spans="1:6" ht="18.75" customHeight="1">
      <c r="A5" s="19"/>
      <c r="B5" s="19"/>
      <c r="C5" s="19"/>
      <c r="D5" s="19"/>
      <c r="E5" s="19"/>
      <c r="F5" s="19"/>
    </row>
    <row r="6" spans="1:9" ht="66.75" customHeight="1">
      <c r="A6" s="120" t="s">
        <v>301</v>
      </c>
      <c r="B6" s="118"/>
      <c r="C6" s="118"/>
      <c r="D6" s="118"/>
      <c r="E6" s="118"/>
      <c r="F6" s="118"/>
      <c r="I6" s="18"/>
    </row>
    <row r="7" spans="1:9" ht="20.25" customHeight="1">
      <c r="A7" s="20"/>
      <c r="B7" s="21"/>
      <c r="C7" s="21"/>
      <c r="D7" s="21"/>
      <c r="E7" s="21"/>
      <c r="F7" s="21" t="s">
        <v>2</v>
      </c>
      <c r="I7" s="18"/>
    </row>
    <row r="8" spans="1:6" s="22" customFormat="1" ht="15" customHeight="1">
      <c r="A8" s="105" t="s">
        <v>290</v>
      </c>
      <c r="B8" s="107" t="s">
        <v>289</v>
      </c>
      <c r="C8" s="113" t="s">
        <v>294</v>
      </c>
      <c r="D8" s="113" t="s">
        <v>295</v>
      </c>
      <c r="E8" s="113" t="s">
        <v>296</v>
      </c>
      <c r="F8" s="115" t="s">
        <v>79</v>
      </c>
    </row>
    <row r="9" spans="1:6" s="22" customFormat="1" ht="38.25" customHeight="1">
      <c r="A9" s="106"/>
      <c r="B9" s="108"/>
      <c r="C9" s="114"/>
      <c r="D9" s="114"/>
      <c r="E9" s="114"/>
      <c r="F9" s="116"/>
    </row>
    <row r="10" spans="1:6" ht="27" customHeight="1">
      <c r="A10" s="42" t="s">
        <v>288</v>
      </c>
      <c r="B10" s="43" t="s">
        <v>287</v>
      </c>
      <c r="C10" s="74">
        <f>C11+C14+C17</f>
        <v>760.8</v>
      </c>
      <c r="D10" s="74">
        <f>D11+D14+D17</f>
        <v>2192.8</v>
      </c>
      <c r="E10" s="74">
        <f>E11+E14+E17</f>
        <v>-794.4999999999993</v>
      </c>
      <c r="F10" s="74">
        <f aca="true" t="shared" si="0" ref="F10:F25">E10*100/D10</f>
        <v>-36.23221452024805</v>
      </c>
    </row>
    <row r="11" spans="1:6" ht="26.25" customHeight="1">
      <c r="A11" s="76" t="s">
        <v>286</v>
      </c>
      <c r="B11" s="43" t="s">
        <v>285</v>
      </c>
      <c r="C11" s="74">
        <f aca="true" t="shared" si="1" ref="C11:E12">C12</f>
        <v>760.8</v>
      </c>
      <c r="D11" s="74">
        <f t="shared" si="1"/>
        <v>760.8</v>
      </c>
      <c r="E11" s="74">
        <f t="shared" si="1"/>
        <v>760.8</v>
      </c>
      <c r="F11" s="74">
        <f t="shared" si="0"/>
        <v>100</v>
      </c>
    </row>
    <row r="12" spans="1:6" ht="26.25" customHeight="1">
      <c r="A12" s="75" t="s">
        <v>284</v>
      </c>
      <c r="B12" s="25" t="s">
        <v>283</v>
      </c>
      <c r="C12" s="26">
        <f t="shared" si="1"/>
        <v>760.8</v>
      </c>
      <c r="D12" s="26">
        <f t="shared" si="1"/>
        <v>760.8</v>
      </c>
      <c r="E12" s="26">
        <f t="shared" si="1"/>
        <v>760.8</v>
      </c>
      <c r="F12" s="26">
        <f t="shared" si="0"/>
        <v>100</v>
      </c>
    </row>
    <row r="13" spans="1:6" ht="27.75" customHeight="1">
      <c r="A13" s="75" t="s">
        <v>282</v>
      </c>
      <c r="B13" s="25" t="s">
        <v>281</v>
      </c>
      <c r="C13" s="26">
        <v>760.8</v>
      </c>
      <c r="D13" s="26">
        <v>760.8</v>
      </c>
      <c r="E13" s="26">
        <v>760.8</v>
      </c>
      <c r="F13" s="26">
        <f t="shared" si="0"/>
        <v>100</v>
      </c>
    </row>
    <row r="14" spans="1:6" ht="31.5" customHeight="1">
      <c r="A14" s="79" t="s">
        <v>280</v>
      </c>
      <c r="B14" s="43" t="s">
        <v>279</v>
      </c>
      <c r="C14" s="74">
        <f aca="true" t="shared" si="2" ref="C14:E15">C15</f>
        <v>0</v>
      </c>
      <c r="D14" s="74">
        <f t="shared" si="2"/>
        <v>0</v>
      </c>
      <c r="E14" s="74">
        <f t="shared" si="2"/>
        <v>0</v>
      </c>
      <c r="F14" s="74" t="e">
        <f t="shared" si="0"/>
        <v>#DIV/0!</v>
      </c>
    </row>
    <row r="15" spans="1:6" ht="41.25" customHeight="1">
      <c r="A15" s="78" t="s">
        <v>278</v>
      </c>
      <c r="B15" s="25" t="s">
        <v>277</v>
      </c>
      <c r="C15" s="26">
        <f t="shared" si="2"/>
        <v>0</v>
      </c>
      <c r="D15" s="26">
        <f t="shared" si="2"/>
        <v>0</v>
      </c>
      <c r="E15" s="26">
        <f t="shared" si="2"/>
        <v>0</v>
      </c>
      <c r="F15" s="26" t="e">
        <f t="shared" si="0"/>
        <v>#DIV/0!</v>
      </c>
    </row>
    <row r="16" spans="1:6" ht="39.75" customHeight="1">
      <c r="A16" s="77" t="s">
        <v>276</v>
      </c>
      <c r="B16" s="25" t="s">
        <v>275</v>
      </c>
      <c r="C16" s="26">
        <v>0</v>
      </c>
      <c r="D16" s="26">
        <v>0</v>
      </c>
      <c r="E16" s="26">
        <v>0</v>
      </c>
      <c r="F16" s="74" t="e">
        <f t="shared" si="0"/>
        <v>#DIV/0!</v>
      </c>
    </row>
    <row r="17" spans="1:6" ht="18" customHeight="1">
      <c r="A17" s="76" t="s">
        <v>274</v>
      </c>
      <c r="B17" s="43" t="s">
        <v>273</v>
      </c>
      <c r="C17" s="74">
        <f>C18+C22</f>
        <v>0</v>
      </c>
      <c r="D17" s="74">
        <f>D18+D22</f>
        <v>1432</v>
      </c>
      <c r="E17" s="74">
        <f>E18+E22</f>
        <v>-1555.2999999999993</v>
      </c>
      <c r="F17" s="74">
        <f t="shared" si="0"/>
        <v>-108.61033519553068</v>
      </c>
    </row>
    <row r="18" spans="1:6" ht="16.5" customHeight="1">
      <c r="A18" s="75" t="s">
        <v>272</v>
      </c>
      <c r="B18" s="25" t="s">
        <v>271</v>
      </c>
      <c r="C18" s="26">
        <f aca="true" t="shared" si="3" ref="C18:E20">C19</f>
        <v>-8974.2</v>
      </c>
      <c r="D18" s="26">
        <f t="shared" si="3"/>
        <v>-9137.9</v>
      </c>
      <c r="E18" s="26">
        <f t="shared" si="3"/>
        <v>-9765.3</v>
      </c>
      <c r="F18" s="26">
        <f t="shared" si="0"/>
        <v>106.8659101106381</v>
      </c>
    </row>
    <row r="19" spans="1:6" ht="24.75" customHeight="1">
      <c r="A19" s="75" t="s">
        <v>270</v>
      </c>
      <c r="B19" s="25" t="s">
        <v>269</v>
      </c>
      <c r="C19" s="26">
        <f t="shared" si="3"/>
        <v>-8974.2</v>
      </c>
      <c r="D19" s="26">
        <f t="shared" si="3"/>
        <v>-9137.9</v>
      </c>
      <c r="E19" s="26">
        <f t="shared" si="3"/>
        <v>-9765.3</v>
      </c>
      <c r="F19" s="74">
        <f t="shared" si="0"/>
        <v>106.8659101106381</v>
      </c>
    </row>
    <row r="20" spans="1:6" ht="16.5" customHeight="1">
      <c r="A20" s="75" t="s">
        <v>268</v>
      </c>
      <c r="B20" s="25" t="s">
        <v>267</v>
      </c>
      <c r="C20" s="26">
        <f t="shared" si="3"/>
        <v>-8974.2</v>
      </c>
      <c r="D20" s="26">
        <f t="shared" si="3"/>
        <v>-9137.9</v>
      </c>
      <c r="E20" s="26">
        <f t="shared" si="3"/>
        <v>-9765.3</v>
      </c>
      <c r="F20" s="26">
        <f t="shared" si="0"/>
        <v>106.8659101106381</v>
      </c>
    </row>
    <row r="21" spans="1:6" ht="26.25" customHeight="1">
      <c r="A21" s="75" t="s">
        <v>266</v>
      </c>
      <c r="B21" s="25" t="s">
        <v>265</v>
      </c>
      <c r="C21" s="26">
        <v>-8974.2</v>
      </c>
      <c r="D21" s="26">
        <v>-9137.9</v>
      </c>
      <c r="E21" s="26">
        <v>-9765.3</v>
      </c>
      <c r="F21" s="26">
        <f t="shared" si="0"/>
        <v>106.8659101106381</v>
      </c>
    </row>
    <row r="22" spans="1:6" ht="15" customHeight="1">
      <c r="A22" s="75" t="s">
        <v>264</v>
      </c>
      <c r="B22" s="25" t="s">
        <v>263</v>
      </c>
      <c r="C22" s="26" t="str">
        <f aca="true" t="shared" si="4" ref="C22:E24">C23</f>
        <v>8974,2</v>
      </c>
      <c r="D22" s="26" t="str">
        <f t="shared" si="4"/>
        <v>10569,9</v>
      </c>
      <c r="E22" s="26" t="str">
        <f t="shared" si="4"/>
        <v>8210</v>
      </c>
      <c r="F22" s="74">
        <f t="shared" si="0"/>
        <v>77.67339331497934</v>
      </c>
    </row>
    <row r="23" spans="1:6" ht="27" customHeight="1">
      <c r="A23" s="75" t="s">
        <v>262</v>
      </c>
      <c r="B23" s="25" t="s">
        <v>261</v>
      </c>
      <c r="C23" s="26" t="str">
        <f t="shared" si="4"/>
        <v>8974,2</v>
      </c>
      <c r="D23" s="26" t="str">
        <f t="shared" si="4"/>
        <v>10569,9</v>
      </c>
      <c r="E23" s="26" t="str">
        <f t="shared" si="4"/>
        <v>8210</v>
      </c>
      <c r="F23" s="26">
        <f t="shared" si="0"/>
        <v>77.67339331497934</v>
      </c>
    </row>
    <row r="24" spans="1:6" ht="25.5" customHeight="1">
      <c r="A24" s="75" t="s">
        <v>260</v>
      </c>
      <c r="B24" s="25" t="s">
        <v>259</v>
      </c>
      <c r="C24" s="26" t="str">
        <f t="shared" si="4"/>
        <v>8974,2</v>
      </c>
      <c r="D24" s="26" t="str">
        <f t="shared" si="4"/>
        <v>10569,9</v>
      </c>
      <c r="E24" s="26" t="str">
        <f t="shared" si="4"/>
        <v>8210</v>
      </c>
      <c r="F24" s="74">
        <f t="shared" si="0"/>
        <v>77.67339331497934</v>
      </c>
    </row>
    <row r="25" spans="1:6" ht="24">
      <c r="A25" s="75" t="s">
        <v>258</v>
      </c>
      <c r="B25" s="25" t="s">
        <v>257</v>
      </c>
      <c r="C25" s="25" t="s">
        <v>302</v>
      </c>
      <c r="D25" s="25" t="s">
        <v>303</v>
      </c>
      <c r="E25" s="25" t="s">
        <v>304</v>
      </c>
      <c r="F25" s="74">
        <f t="shared" si="0"/>
        <v>77.67339331497934</v>
      </c>
    </row>
    <row r="26" ht="12">
      <c r="A26" s="36"/>
    </row>
  </sheetData>
  <sheetProtection/>
  <mergeCells count="11">
    <mergeCell ref="E8:E9"/>
    <mergeCell ref="A6:F6"/>
    <mergeCell ref="A1:F1"/>
    <mergeCell ref="A2:F2"/>
    <mergeCell ref="A3:F3"/>
    <mergeCell ref="A4:F4"/>
    <mergeCell ref="F8:F9"/>
    <mergeCell ref="A8:A9"/>
    <mergeCell ref="B8:B9"/>
    <mergeCell ref="C8:C9"/>
    <mergeCell ref="D8:D9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2023-05-24T05:49:25Z</cp:lastPrinted>
  <dcterms:created xsi:type="dcterms:W3CDTF">2015-06-05T18:17:20Z</dcterms:created>
  <dcterms:modified xsi:type="dcterms:W3CDTF">2023-05-24T12:30:36Z</dcterms:modified>
  <cp:category/>
  <cp:version/>
  <cp:contentType/>
  <cp:contentStatus/>
</cp:coreProperties>
</file>